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1B44E4DA-7FB2-4616-BDAB-C13C02C1BC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・B　コート" sheetId="3" r:id="rId1"/>
    <sheet name="C・D　コート" sheetId="4" r:id="rId2"/>
    <sheet name="昼食" sheetId="5" r:id="rId3"/>
    <sheet name="入力シート" sheetId="6" r:id="rId4"/>
  </sheets>
  <definedNames>
    <definedName name="_xlnm.Print_Area" localSheetId="3">入力シート!$A$1:$N$46</definedName>
  </definedNames>
  <calcPr calcId="181029"/>
</workbook>
</file>

<file path=xl/calcChain.xml><?xml version="1.0" encoding="utf-8"?>
<calcChain xmlns="http://schemas.openxmlformats.org/spreadsheetml/2006/main">
  <c r="B37" i="4" l="1"/>
  <c r="B33" i="4"/>
  <c r="B29" i="4"/>
  <c r="B25" i="4"/>
  <c r="B21" i="4"/>
  <c r="B17" i="4"/>
  <c r="B13" i="4"/>
  <c r="B9" i="4"/>
  <c r="B5" i="4"/>
  <c r="B37" i="3"/>
  <c r="B33" i="3"/>
  <c r="B29" i="3"/>
  <c r="B25" i="3"/>
  <c r="B21" i="3"/>
  <c r="B17" i="3"/>
  <c r="B13" i="3"/>
  <c r="B9" i="3"/>
  <c r="B5" i="3"/>
  <c r="F19" i="6"/>
  <c r="G28" i="6"/>
  <c r="R17" i="3" s="1"/>
  <c r="T23" i="3" s="1"/>
  <c r="N31" i="6"/>
  <c r="R29" i="4" s="1"/>
  <c r="T35" i="4" s="1"/>
  <c r="G31" i="6"/>
  <c r="R29" i="3" s="1"/>
  <c r="T35" i="3" s="1"/>
  <c r="N33" i="6"/>
  <c r="R37" i="4" s="1"/>
  <c r="T27" i="4" s="1"/>
  <c r="N32" i="6"/>
  <c r="R33" i="4" s="1"/>
  <c r="G33" i="6"/>
  <c r="R37" i="3" s="1"/>
  <c r="T27" i="3" s="1"/>
  <c r="G32" i="6"/>
  <c r="R33" i="3" s="1"/>
  <c r="S25" i="4" s="1"/>
  <c r="M31" i="6"/>
  <c r="L29" i="4" s="1"/>
  <c r="T25" i="4" s="1"/>
  <c r="M32" i="6"/>
  <c r="L33" i="4" s="1"/>
  <c r="T37" i="4" s="1"/>
  <c r="N30" i="6"/>
  <c r="R25" i="4" s="1"/>
  <c r="T31" i="4" s="1"/>
  <c r="F32" i="6"/>
  <c r="L33" i="3" s="1"/>
  <c r="G30" i="6"/>
  <c r="R25" i="3" s="1"/>
  <c r="T31" i="3" s="1"/>
  <c r="F31" i="6"/>
  <c r="L29" i="3" s="1"/>
  <c r="T39" i="3" s="1"/>
  <c r="M33" i="6"/>
  <c r="L37" i="4" s="1"/>
  <c r="M30" i="6"/>
  <c r="L25" i="4" s="1"/>
  <c r="T29" i="4" s="1"/>
  <c r="F33" i="6"/>
  <c r="L37" i="3" s="1"/>
  <c r="F30" i="6"/>
  <c r="L25" i="3" s="1"/>
  <c r="T33" i="3" s="1"/>
  <c r="E31" i="6"/>
  <c r="I29" i="3" s="1"/>
  <c r="K35" i="3" s="1"/>
  <c r="L31" i="6"/>
  <c r="I29" i="4" s="1"/>
  <c r="K35" i="4" s="1"/>
  <c r="L33" i="6"/>
  <c r="I37" i="4" s="1"/>
  <c r="K27" i="4" s="1"/>
  <c r="L32" i="6"/>
  <c r="I33" i="4" s="1"/>
  <c r="E33" i="6"/>
  <c r="I37" i="3" s="1"/>
  <c r="K27" i="3" s="1"/>
  <c r="E32" i="6"/>
  <c r="I33" i="3" s="1"/>
  <c r="J25" i="4" s="1"/>
  <c r="D31" i="6"/>
  <c r="C29" i="3" s="1"/>
  <c r="K39" i="3" s="1"/>
  <c r="K32" i="6"/>
  <c r="C33" i="4" s="1"/>
  <c r="K37" i="4" s="1"/>
  <c r="L30" i="6"/>
  <c r="I25" i="4" s="1"/>
  <c r="K31" i="4" s="1"/>
  <c r="D32" i="6"/>
  <c r="C33" i="3" s="1"/>
  <c r="J37" i="3" s="1"/>
  <c r="E30" i="6"/>
  <c r="I25" i="3" s="1"/>
  <c r="K31" i="6"/>
  <c r="C29" i="4" s="1"/>
  <c r="K25" i="4" s="1"/>
  <c r="K33" i="6"/>
  <c r="C37" i="4" s="1"/>
  <c r="K30" i="6"/>
  <c r="C25" i="4" s="1"/>
  <c r="K29" i="4" s="1"/>
  <c r="D33" i="6"/>
  <c r="C37" i="3" s="1"/>
  <c r="D30" i="6"/>
  <c r="C25" i="3" s="1"/>
  <c r="K33" i="3" s="1"/>
  <c r="N19" i="6"/>
  <c r="N15" i="6"/>
  <c r="K19" i="6"/>
  <c r="K15" i="6"/>
  <c r="I18" i="6"/>
  <c r="F18" i="6"/>
  <c r="H14" i="6"/>
  <c r="D19" i="6"/>
  <c r="A19" i="6"/>
  <c r="C14" i="6"/>
  <c r="N20" i="6"/>
  <c r="N14" i="6"/>
  <c r="K20" i="6"/>
  <c r="K14" i="6"/>
  <c r="I19" i="6"/>
  <c r="G14" i="6"/>
  <c r="D18" i="6"/>
  <c r="A18" i="6"/>
  <c r="B14" i="6"/>
  <c r="N26" i="6"/>
  <c r="R9" i="4" s="1"/>
  <c r="T15" i="4" s="1"/>
  <c r="L26" i="6"/>
  <c r="I9" i="4" s="1"/>
  <c r="K15" i="4" s="1"/>
  <c r="F28" i="6"/>
  <c r="L17" i="3" s="1"/>
  <c r="T21" i="3" s="1"/>
  <c r="M26" i="6"/>
  <c r="L9" i="4" s="1"/>
  <c r="T13" i="4" s="1"/>
  <c r="E28" i="6"/>
  <c r="I17" i="3" s="1"/>
  <c r="K23" i="3" s="1"/>
  <c r="K26" i="6"/>
  <c r="C9" i="4" s="1"/>
  <c r="K13" i="4" s="1"/>
  <c r="D28" i="6"/>
  <c r="C17" i="3" s="1"/>
  <c r="J21" i="3" s="1"/>
  <c r="G29" i="6"/>
  <c r="R21" i="3" s="1"/>
  <c r="T7" i="3" s="1"/>
  <c r="G27" i="6"/>
  <c r="R13" i="3" s="1"/>
  <c r="T19" i="3" s="1"/>
  <c r="N25" i="6"/>
  <c r="R5" i="4" s="1"/>
  <c r="T11" i="4" s="1"/>
  <c r="F27" i="6"/>
  <c r="L13" i="3" s="1"/>
  <c r="S17" i="3" s="1"/>
  <c r="F29" i="6"/>
  <c r="L21" i="3" s="1"/>
  <c r="S5" i="3" s="1"/>
  <c r="M25" i="6"/>
  <c r="L5" i="4" s="1"/>
  <c r="T9" i="4" s="1"/>
  <c r="E29" i="6"/>
  <c r="I21" i="3" s="1"/>
  <c r="K7" i="3" s="1"/>
  <c r="E27" i="6"/>
  <c r="I13" i="3" s="1"/>
  <c r="K19" i="3" s="1"/>
  <c r="D29" i="6"/>
  <c r="C21" i="3" s="1"/>
  <c r="J5" i="3" s="1"/>
  <c r="L25" i="6"/>
  <c r="I5" i="4" s="1"/>
  <c r="K11" i="4" s="1"/>
  <c r="K25" i="6"/>
  <c r="C5" i="4" s="1"/>
  <c r="J9" i="4" s="1"/>
  <c r="D27" i="6"/>
  <c r="C13" i="3" s="1"/>
  <c r="K17" i="3" s="1"/>
  <c r="N28" i="6"/>
  <c r="R17" i="4" s="1"/>
  <c r="T23" i="4" s="1"/>
  <c r="G26" i="6"/>
  <c r="R9" i="3" s="1"/>
  <c r="T15" i="3" s="1"/>
  <c r="M28" i="6"/>
  <c r="L17" i="4" s="1"/>
  <c r="T21" i="4" s="1"/>
  <c r="E26" i="6"/>
  <c r="I9" i="3" s="1"/>
  <c r="K15" i="3" s="1"/>
  <c r="L28" i="6"/>
  <c r="I17" i="4" s="1"/>
  <c r="K23" i="4" s="1"/>
  <c r="F26" i="6"/>
  <c r="L9" i="3" s="1"/>
  <c r="T13" i="3" s="1"/>
  <c r="K28" i="6"/>
  <c r="C17" i="4" s="1"/>
  <c r="J21" i="4" s="1"/>
  <c r="D26" i="6"/>
  <c r="C9" i="3" s="1"/>
  <c r="J13" i="3" s="1"/>
  <c r="N29" i="6"/>
  <c r="R21" i="4" s="1"/>
  <c r="T7" i="4" s="1"/>
  <c r="N27" i="6"/>
  <c r="R13" i="4" s="1"/>
  <c r="T19" i="4" s="1"/>
  <c r="M27" i="6"/>
  <c r="L13" i="4" s="1"/>
  <c r="S17" i="4" s="1"/>
  <c r="G25" i="6"/>
  <c r="R5" i="3" s="1"/>
  <c r="T11" i="3" s="1"/>
  <c r="M29" i="6"/>
  <c r="L21" i="4" s="1"/>
  <c r="T5" i="4" s="1"/>
  <c r="F25" i="6"/>
  <c r="L5" i="3" s="1"/>
  <c r="T9" i="3" s="1"/>
  <c r="L29" i="6"/>
  <c r="I21" i="4" s="1"/>
  <c r="K7" i="4" s="1"/>
  <c r="L27" i="6"/>
  <c r="I13" i="4" s="1"/>
  <c r="K19" i="4" s="1"/>
  <c r="K29" i="6"/>
  <c r="C21" i="4" s="1"/>
  <c r="K5" i="4" s="1"/>
  <c r="E25" i="6"/>
  <c r="I5" i="3" s="1"/>
  <c r="K11" i="3" s="1"/>
  <c r="K27" i="6"/>
  <c r="C13" i="4" s="1"/>
  <c r="K17" i="4" s="1"/>
  <c r="D25" i="6"/>
  <c r="C5" i="3" s="1"/>
  <c r="J9" i="3" s="1"/>
  <c r="Q37" i="4"/>
  <c r="M37" i="4"/>
  <c r="H37" i="4"/>
  <c r="D37" i="4"/>
  <c r="Q33" i="4"/>
  <c r="M33" i="4"/>
  <c r="H33" i="4"/>
  <c r="D33" i="4"/>
  <c r="Q29" i="4"/>
  <c r="M29" i="4"/>
  <c r="H29" i="4"/>
  <c r="D29" i="4"/>
  <c r="Q25" i="4"/>
  <c r="M25" i="4"/>
  <c r="H25" i="4"/>
  <c r="D25" i="4"/>
  <c r="Q21" i="4"/>
  <c r="M21" i="4"/>
  <c r="H21" i="4"/>
  <c r="D21" i="4"/>
  <c r="Q17" i="4"/>
  <c r="M17" i="4"/>
  <c r="H17" i="4"/>
  <c r="D17" i="4"/>
  <c r="Q13" i="4"/>
  <c r="M13" i="4"/>
  <c r="H13" i="4"/>
  <c r="D13" i="4"/>
  <c r="Q9" i="4"/>
  <c r="M9" i="4"/>
  <c r="H9" i="4"/>
  <c r="D9" i="4"/>
  <c r="Q5" i="4"/>
  <c r="M5" i="4"/>
  <c r="H5" i="4"/>
  <c r="D5" i="4"/>
  <c r="Q37" i="3"/>
  <c r="M37" i="3"/>
  <c r="H37" i="3"/>
  <c r="D37" i="3"/>
  <c r="Q33" i="3"/>
  <c r="M33" i="3"/>
  <c r="H33" i="3"/>
  <c r="D33" i="3"/>
  <c r="Q29" i="3"/>
  <c r="M29" i="3"/>
  <c r="H29" i="3"/>
  <c r="D29" i="3"/>
  <c r="D14" i="5"/>
  <c r="D7" i="5"/>
  <c r="Q25" i="3"/>
  <c r="Q21" i="3"/>
  <c r="Q17" i="3"/>
  <c r="Q13" i="3"/>
  <c r="Q9" i="3"/>
  <c r="Q5" i="3"/>
  <c r="M25" i="3"/>
  <c r="M21" i="3"/>
  <c r="M17" i="3"/>
  <c r="M13" i="3"/>
  <c r="M9" i="3"/>
  <c r="M5" i="3"/>
  <c r="H25" i="3"/>
  <c r="H21" i="3"/>
  <c r="H17" i="3"/>
  <c r="H13" i="3"/>
  <c r="H9" i="3"/>
  <c r="H5" i="3"/>
  <c r="D25" i="3"/>
  <c r="D21" i="3"/>
  <c r="D17" i="3"/>
  <c r="D13" i="3"/>
  <c r="D9" i="3"/>
  <c r="D5" i="3"/>
  <c r="K31" i="3" l="1"/>
  <c r="J29" i="3"/>
  <c r="T39" i="4"/>
  <c r="K25" i="3"/>
  <c r="S37" i="4"/>
  <c r="S33" i="4"/>
  <c r="S29" i="4"/>
  <c r="J37" i="4"/>
  <c r="K39" i="4"/>
  <c r="K9" i="4"/>
  <c r="T17" i="4"/>
  <c r="K33" i="4"/>
  <c r="T33" i="4"/>
  <c r="S13" i="4"/>
  <c r="J33" i="4"/>
  <c r="S9" i="4"/>
  <c r="J29" i="4"/>
  <c r="J13" i="4"/>
  <c r="J5" i="4"/>
  <c r="S21" i="4"/>
  <c r="K21" i="4"/>
  <c r="S5" i="4"/>
  <c r="J17" i="4"/>
  <c r="S21" i="3"/>
  <c r="K13" i="3"/>
  <c r="K9" i="3"/>
  <c r="K5" i="3"/>
  <c r="T5" i="3"/>
  <c r="K21" i="3"/>
  <c r="S13" i="3"/>
  <c r="S33" i="3"/>
  <c r="S9" i="3"/>
  <c r="J33" i="3"/>
  <c r="K29" i="3"/>
  <c r="J25" i="3"/>
  <c r="J17" i="3"/>
  <c r="T17" i="3"/>
  <c r="K37" i="3"/>
  <c r="S25" i="3"/>
  <c r="T25" i="3"/>
  <c r="S37" i="3"/>
  <c r="T37" i="3"/>
  <c r="S29" i="3"/>
  <c r="T29" i="3"/>
</calcChain>
</file>

<file path=xl/sharedStrings.xml><?xml version="1.0" encoding="utf-8"?>
<sst xmlns="http://schemas.openxmlformats.org/spreadsheetml/2006/main" count="228" uniqueCount="115">
  <si>
    <t>日　時</t>
    <rPh sb="0" eb="1">
      <t>ニチ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</si>
  <si>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</si>
  <si>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参加チーム</t>
    <rPh sb="0" eb="2">
      <t>サンカ</t>
    </rPh>
    <phoneticPr fontId="1"/>
  </si>
  <si>
    <t>No</t>
    <phoneticPr fontId="1"/>
  </si>
  <si>
    <t>時間</t>
    <rPh sb="0" eb="2">
      <t>ジカン</t>
    </rPh>
    <phoneticPr fontId="1"/>
  </si>
  <si>
    <t>チーム</t>
    <phoneticPr fontId="1"/>
  </si>
  <si>
    <t>得点</t>
    <rPh sb="0" eb="2">
      <t>トクテン</t>
    </rPh>
    <phoneticPr fontId="1"/>
  </si>
  <si>
    <t>B</t>
    <phoneticPr fontId="1"/>
  </si>
  <si>
    <t>A</t>
    <phoneticPr fontId="1"/>
  </si>
  <si>
    <t>入口側</t>
    <rPh sb="0" eb="2">
      <t>イリグチ</t>
    </rPh>
    <rPh sb="2" eb="3">
      <t>ガワ</t>
    </rPh>
    <phoneticPr fontId="1"/>
  </si>
  <si>
    <t>TO</t>
    <phoneticPr fontId="1"/>
  </si>
  <si>
    <t>審判</t>
    <rPh sb="0" eb="2">
      <t>シンパン</t>
    </rPh>
    <phoneticPr fontId="1"/>
  </si>
  <si>
    <t>北信男子</t>
    <rPh sb="0" eb="2">
      <t>ホクシン</t>
    </rPh>
    <rPh sb="2" eb="4">
      <t>ダンシ</t>
    </rPh>
    <phoneticPr fontId="9"/>
  </si>
  <si>
    <t>東信男子</t>
    <rPh sb="0" eb="2">
      <t>トウシン</t>
    </rPh>
    <rPh sb="2" eb="4">
      <t>ダンシ</t>
    </rPh>
    <phoneticPr fontId="9"/>
  </si>
  <si>
    <t>中信男子</t>
    <rPh sb="0" eb="2">
      <t>チュウシン</t>
    </rPh>
    <rPh sb="2" eb="4">
      <t>ダンシ</t>
    </rPh>
    <phoneticPr fontId="9"/>
  </si>
  <si>
    <t>南信男子</t>
    <rPh sb="0" eb="2">
      <t>ナンシン</t>
    </rPh>
    <rPh sb="2" eb="4">
      <t>ダンシ</t>
    </rPh>
    <phoneticPr fontId="9"/>
  </si>
  <si>
    <t>北信女子</t>
    <rPh sb="0" eb="2">
      <t>ホクシン</t>
    </rPh>
    <rPh sb="2" eb="4">
      <t>ジョシ</t>
    </rPh>
    <phoneticPr fontId="9"/>
  </si>
  <si>
    <t>東信女子</t>
    <rPh sb="0" eb="2">
      <t>トウシン</t>
    </rPh>
    <rPh sb="2" eb="4">
      <t>ジョシ</t>
    </rPh>
    <phoneticPr fontId="9"/>
  </si>
  <si>
    <t>中信女子</t>
    <rPh sb="0" eb="2">
      <t>チュウシン</t>
    </rPh>
    <rPh sb="2" eb="4">
      <t>ジョシ</t>
    </rPh>
    <phoneticPr fontId="9"/>
  </si>
  <si>
    <t>南信女子</t>
    <rPh sb="0" eb="2">
      <t>ナンシン</t>
    </rPh>
    <rPh sb="2" eb="4">
      <t>ジョシ</t>
    </rPh>
    <phoneticPr fontId="9"/>
  </si>
  <si>
    <t>伊那市民体育館</t>
    <rPh sb="0" eb="4">
      <t>イナシミン</t>
    </rPh>
    <rPh sb="4" eb="7">
      <t>タイイクカン</t>
    </rPh>
    <phoneticPr fontId="1"/>
  </si>
  <si>
    <t>４地区対抗戦お弁当</t>
    <rPh sb="1" eb="3">
      <t>チク</t>
    </rPh>
    <rPh sb="3" eb="5">
      <t>タイコウ</t>
    </rPh>
    <rPh sb="5" eb="6">
      <t>セン</t>
    </rPh>
    <rPh sb="7" eb="9">
      <t>ベントウ</t>
    </rPh>
    <phoneticPr fontId="9"/>
  </si>
  <si>
    <t>北信A</t>
    <rPh sb="0" eb="2">
      <t>ホクシン</t>
    </rPh>
    <phoneticPr fontId="1"/>
  </si>
  <si>
    <t>（1時間）</t>
    <rPh sb="2" eb="4">
      <t>ジカン</t>
    </rPh>
    <phoneticPr fontId="1"/>
  </si>
  <si>
    <t>北信B</t>
    <rPh sb="0" eb="2">
      <t>ホクシン</t>
    </rPh>
    <phoneticPr fontId="1"/>
  </si>
  <si>
    <t>10試合</t>
    <rPh sb="2" eb="4">
      <t>シアイ</t>
    </rPh>
    <phoneticPr fontId="1"/>
  </si>
  <si>
    <t>東信A</t>
    <rPh sb="0" eb="1">
      <t>ヒガシ</t>
    </rPh>
    <rPh sb="1" eb="2">
      <t>シン</t>
    </rPh>
    <phoneticPr fontId="1"/>
  </si>
  <si>
    <t>東信B</t>
    <rPh sb="0" eb="1">
      <t>ヒガシ</t>
    </rPh>
    <rPh sb="1" eb="2">
      <t>シン</t>
    </rPh>
    <phoneticPr fontId="1"/>
  </si>
  <si>
    <t>中信A</t>
    <rPh sb="0" eb="2">
      <t>チュウシン</t>
    </rPh>
    <phoneticPr fontId="1"/>
  </si>
  <si>
    <t>C</t>
    <phoneticPr fontId="1"/>
  </si>
  <si>
    <t>中信B</t>
    <rPh sb="0" eb="2">
      <t>チュウシン</t>
    </rPh>
    <phoneticPr fontId="1"/>
  </si>
  <si>
    <t>1位ブロック</t>
    <rPh sb="1" eb="2">
      <t>イ</t>
    </rPh>
    <phoneticPr fontId="1"/>
  </si>
  <si>
    <t>8試合</t>
    <rPh sb="1" eb="3">
      <t>シアイ</t>
    </rPh>
    <phoneticPr fontId="1"/>
  </si>
  <si>
    <t>南信A</t>
    <rPh sb="0" eb="1">
      <t>ミナミ</t>
    </rPh>
    <rPh sb="1" eb="2">
      <t>シン</t>
    </rPh>
    <phoneticPr fontId="1"/>
  </si>
  <si>
    <t>2位ブロック</t>
    <rPh sb="1" eb="2">
      <t>イ</t>
    </rPh>
    <phoneticPr fontId="1"/>
  </si>
  <si>
    <t>南信B</t>
    <rPh sb="0" eb="1">
      <t>ミナミ</t>
    </rPh>
    <rPh sb="1" eb="2">
      <t>シン</t>
    </rPh>
    <phoneticPr fontId="1"/>
  </si>
  <si>
    <t>交流戦</t>
    <rPh sb="0" eb="3">
      <t>コウリュウセン</t>
    </rPh>
    <phoneticPr fontId="1"/>
  </si>
  <si>
    <t>18試合</t>
    <rPh sb="2" eb="4">
      <t>シアイ</t>
    </rPh>
    <phoneticPr fontId="1"/>
  </si>
  <si>
    <t>ゲーム案</t>
    <rPh sb="3" eb="4">
      <t>アン</t>
    </rPh>
    <phoneticPr fontId="7"/>
  </si>
  <si>
    <t>入力欄</t>
    <rPh sb="0" eb="2">
      <t>ニュウリョク</t>
    </rPh>
    <rPh sb="2" eb="3">
      <t>ラン</t>
    </rPh>
    <phoneticPr fontId="7"/>
  </si>
  <si>
    <t>2023長野県U-12育成センター４地区対抗戦</t>
    <rPh sb="4" eb="7">
      <t>ナガノケン</t>
    </rPh>
    <rPh sb="11" eb="13">
      <t>イクセイ</t>
    </rPh>
    <rPh sb="18" eb="20">
      <t>チク</t>
    </rPh>
    <rPh sb="20" eb="22">
      <t>タイコウ</t>
    </rPh>
    <rPh sb="22" eb="23">
      <t>セン</t>
    </rPh>
    <phoneticPr fontId="1"/>
  </si>
  <si>
    <t>伊那市民体育館</t>
    <rPh sb="0" eb="7">
      <t>イナシミンタイイクカン</t>
    </rPh>
    <phoneticPr fontId="1"/>
  </si>
  <si>
    <t>東北信選抜</t>
    <rPh sb="0" eb="3">
      <t>トウホクシン</t>
    </rPh>
    <rPh sb="3" eb="5">
      <t>センバツ</t>
    </rPh>
    <phoneticPr fontId="1"/>
  </si>
  <si>
    <t>中南信選抜</t>
    <rPh sb="0" eb="5">
      <t>チュウナンシンセンバツ</t>
    </rPh>
    <phoneticPr fontId="1"/>
  </si>
  <si>
    <t>男子</t>
    <rPh sb="0" eb="2">
      <t>ダンシ</t>
    </rPh>
    <phoneticPr fontId="7"/>
  </si>
  <si>
    <t>女子</t>
    <rPh sb="0" eb="2">
      <t>ジョシ</t>
    </rPh>
    <phoneticPr fontId="7"/>
  </si>
  <si>
    <t>D</t>
    <phoneticPr fontId="7"/>
  </si>
  <si>
    <t>奥</t>
    <rPh sb="0" eb="1">
      <t>オク</t>
    </rPh>
    <phoneticPr fontId="1"/>
  </si>
  <si>
    <t>A</t>
    <phoneticPr fontId="1"/>
  </si>
  <si>
    <t>B</t>
    <phoneticPr fontId="1"/>
  </si>
  <si>
    <t>4地区選抜U-12男子/女子</t>
    <rPh sb="1" eb="3">
      <t>チク</t>
    </rPh>
    <rPh sb="3" eb="5">
      <t>センバツ</t>
    </rPh>
    <rPh sb="9" eb="11">
      <t>ダンシ</t>
    </rPh>
    <rPh sb="12" eb="14">
      <t>ジョシ</t>
    </rPh>
    <phoneticPr fontId="1"/>
  </si>
  <si>
    <t>Ｃ</t>
    <phoneticPr fontId="7"/>
  </si>
  <si>
    <t>D</t>
    <phoneticPr fontId="1"/>
  </si>
  <si>
    <t>U12</t>
    <phoneticPr fontId="7"/>
  </si>
  <si>
    <t>U11</t>
    <phoneticPr fontId="7"/>
  </si>
  <si>
    <t>1-2</t>
    <phoneticPr fontId="1"/>
  </si>
  <si>
    <t>1-3</t>
    <phoneticPr fontId="1"/>
  </si>
  <si>
    <t>2-3</t>
    <phoneticPr fontId="1"/>
  </si>
  <si>
    <t>4-5</t>
    <phoneticPr fontId="1"/>
  </si>
  <si>
    <t>5-6</t>
    <phoneticPr fontId="1"/>
  </si>
  <si>
    <t>4-6</t>
    <phoneticPr fontId="1"/>
  </si>
  <si>
    <t>7-8</t>
    <phoneticPr fontId="1"/>
  </si>
  <si>
    <t>7-9</t>
    <phoneticPr fontId="1"/>
  </si>
  <si>
    <t>8-10</t>
    <phoneticPr fontId="1"/>
  </si>
  <si>
    <t>9-10</t>
    <phoneticPr fontId="1"/>
  </si>
  <si>
    <t>A1</t>
    <phoneticPr fontId="1"/>
  </si>
  <si>
    <t>B1</t>
    <phoneticPr fontId="1"/>
  </si>
  <si>
    <t>C1</t>
    <phoneticPr fontId="1"/>
  </si>
  <si>
    <t>A2</t>
    <phoneticPr fontId="1"/>
  </si>
  <si>
    <t>B2</t>
    <phoneticPr fontId="1"/>
  </si>
  <si>
    <t>C2</t>
    <phoneticPr fontId="1"/>
  </si>
  <si>
    <t>a3-c3</t>
    <phoneticPr fontId="1"/>
  </si>
  <si>
    <t>b3-c4</t>
    <phoneticPr fontId="1"/>
  </si>
  <si>
    <t>A</t>
    <phoneticPr fontId="1"/>
  </si>
  <si>
    <t>B</t>
    <phoneticPr fontId="1"/>
  </si>
  <si>
    <t>C</t>
    <phoneticPr fontId="1"/>
  </si>
  <si>
    <t>U-12</t>
    <phoneticPr fontId="1"/>
  </si>
  <si>
    <t>U-12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</si>
  <si>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</si>
  <si>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</si>
  <si>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</si>
  <si>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</si>
  <si>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A1</t>
    <phoneticPr fontId="7"/>
  </si>
  <si>
    <t>A2</t>
    <phoneticPr fontId="7"/>
  </si>
  <si>
    <t>A3</t>
    <phoneticPr fontId="7"/>
  </si>
  <si>
    <t>B1</t>
    <phoneticPr fontId="7"/>
  </si>
  <si>
    <t>B2</t>
    <phoneticPr fontId="7"/>
  </si>
  <si>
    <t>B3</t>
    <phoneticPr fontId="7"/>
  </si>
  <si>
    <t>C1</t>
    <phoneticPr fontId="7"/>
  </si>
  <si>
    <t>C2</t>
    <phoneticPr fontId="7"/>
  </si>
  <si>
    <t>C3</t>
    <phoneticPr fontId="7"/>
  </si>
  <si>
    <t>C4</t>
    <phoneticPr fontId="7"/>
  </si>
  <si>
    <t>※</t>
    <phoneticPr fontId="1"/>
  </si>
  <si>
    <t>※</t>
    <phoneticPr fontId="7"/>
  </si>
  <si>
    <t>開場</t>
    <rPh sb="0" eb="2">
      <t>カイジョウ</t>
    </rPh>
    <phoneticPr fontId="7"/>
  </si>
  <si>
    <t>50分</t>
    <rPh sb="2" eb="3">
      <t>フン</t>
    </rPh>
    <phoneticPr fontId="7"/>
  </si>
  <si>
    <t>試合</t>
    <rPh sb="0" eb="2">
      <t>シアイ</t>
    </rPh>
    <phoneticPr fontId="7"/>
  </si>
  <si>
    <t>1試合50分</t>
    <rPh sb="1" eb="3">
      <t>シアイ</t>
    </rPh>
    <rPh sb="5" eb="6">
      <t>フン</t>
    </rPh>
    <phoneticPr fontId="7"/>
  </si>
  <si>
    <t>時間が押した場合終了後5分スタート</t>
    <rPh sb="0" eb="2">
      <t>ジカン</t>
    </rPh>
    <rPh sb="3" eb="4">
      <t>オ</t>
    </rPh>
    <rPh sb="6" eb="8">
      <t>バアイ</t>
    </rPh>
    <rPh sb="8" eb="10">
      <t>シュウリョウ</t>
    </rPh>
    <rPh sb="10" eb="11">
      <t>ゴ</t>
    </rPh>
    <rPh sb="12" eb="13">
      <t>フン</t>
    </rPh>
    <phoneticPr fontId="7"/>
  </si>
  <si>
    <t>メンバー表提出無し</t>
    <rPh sb="4" eb="5">
      <t>ヒョウ</t>
    </rPh>
    <rPh sb="5" eb="7">
      <t>テイシュツ</t>
    </rPh>
    <rPh sb="7" eb="8">
      <t>ナ</t>
    </rPh>
    <phoneticPr fontId="7"/>
  </si>
  <si>
    <t>55分</t>
    <rPh sb="2" eb="3">
      <t>フン</t>
    </rPh>
    <phoneticPr fontId="7"/>
  </si>
  <si>
    <t>5-1-5-3-5-1-5</t>
    <phoneticPr fontId="7"/>
  </si>
  <si>
    <t>6-1-6-2-6-1-6</t>
    <phoneticPr fontId="7"/>
  </si>
  <si>
    <t>注</t>
    <rPh sb="0" eb="1">
      <t>チュウ</t>
    </rPh>
    <phoneticPr fontId="7"/>
  </si>
  <si>
    <t>55分</t>
    <rPh sb="2" eb="3">
      <t>フン</t>
    </rPh>
    <phoneticPr fontId="7"/>
  </si>
  <si>
    <t>終了</t>
    <rPh sb="0" eb="2">
      <t>シュウリョウ</t>
    </rPh>
    <phoneticPr fontId="7"/>
  </si>
  <si>
    <t>A/B選手の入替えOKですが全ての選手が</t>
    <rPh sb="3" eb="5">
      <t>センシュ</t>
    </rPh>
    <rPh sb="6" eb="8">
      <t>イレカ</t>
    </rPh>
    <rPh sb="14" eb="15">
      <t>スベ</t>
    </rPh>
    <rPh sb="17" eb="19">
      <t>センシュ</t>
    </rPh>
    <phoneticPr fontId="7"/>
  </si>
  <si>
    <t>最低3試合には出場する事。</t>
    <rPh sb="0" eb="2">
      <t>サイテイ</t>
    </rPh>
    <rPh sb="3" eb="5">
      <t>シアイ</t>
    </rPh>
    <rPh sb="7" eb="9">
      <t>シュツジョウ</t>
    </rPh>
    <rPh sb="11" eb="12">
      <t>コト</t>
    </rPh>
    <phoneticPr fontId="7"/>
  </si>
  <si>
    <t>総括</t>
    <rPh sb="0" eb="2">
      <t>ソウカツ</t>
    </rPh>
    <phoneticPr fontId="7"/>
  </si>
  <si>
    <t>松山</t>
    <rPh sb="0" eb="2">
      <t>マツヤマ</t>
    </rPh>
    <phoneticPr fontId="7"/>
  </si>
  <si>
    <t>荻原</t>
    <rPh sb="0" eb="2">
      <t>オギワラ</t>
    </rPh>
    <phoneticPr fontId="7"/>
  </si>
  <si>
    <t>伊藤</t>
    <rPh sb="0" eb="2">
      <t>イトウ</t>
    </rPh>
    <phoneticPr fontId="7"/>
  </si>
  <si>
    <t>小澤</t>
    <rPh sb="0" eb="2">
      <t>オザワ</t>
    </rPh>
    <phoneticPr fontId="7"/>
  </si>
  <si>
    <t>時計は止め</t>
    <rPh sb="0" eb="2">
      <t>トケイ</t>
    </rPh>
    <rPh sb="3" eb="4">
      <t>ト</t>
    </rPh>
    <phoneticPr fontId="7"/>
  </si>
  <si>
    <t>時計は止めます</t>
    <rPh sb="0" eb="2">
      <t>トケイ</t>
    </rPh>
    <rPh sb="3" eb="4">
      <t>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</si>
</sst>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56" fontId="8" fillId="0" borderId="0" xfId="0" applyNumberFormat="1" applyFont="1">
      <alignment vertical="center"/>
    </xf>
    <xf numFmtId="0" fontId="8" fillId="0" borderId="0" xfId="0" applyFont="1">
      <alignment vertical="center"/>
    </xf>
    <xf numFmtId="49" fontId="0" fillId="3" borderId="5" xfId="0" applyNumberFormat="1" applyFill="1" applyBorder="1">
      <alignment vertical="center"/>
    </xf>
    <xf numFmtId="20" fontId="0" fillId="3" borderId="9" xfId="0" applyNumberFormat="1" applyFill="1" applyBorder="1">
      <alignment vertical="center"/>
    </xf>
    <xf numFmtId="20" fontId="0" fillId="3" borderId="10" xfId="0" applyNumberFormat="1" applyFill="1" applyBorder="1">
      <alignment vertical="center"/>
    </xf>
    <xf numFmtId="49" fontId="0" fillId="3" borderId="11" xfId="0" applyNumberFormat="1" applyFill="1" applyBorder="1">
      <alignment vertical="center"/>
    </xf>
    <xf numFmtId="20" fontId="0" fillId="3" borderId="0" xfId="0" applyNumberFormat="1" applyFill="1">
      <alignment vertical="center"/>
    </xf>
    <xf numFmtId="20" fontId="0" fillId="3" borderId="12" xfId="0" applyNumberFormat="1" applyFill="1" applyBorder="1">
      <alignment vertical="center"/>
    </xf>
    <xf numFmtId="0" fontId="11" fillId="0" borderId="11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Alignment="1">
      <alignment horizontal="right" vertical="center"/>
    </xf>
    <xf numFmtId="49" fontId="0" fillId="3" borderId="6" xfId="0" applyNumberFormat="1" applyFill="1" applyBorder="1">
      <alignment vertical="center"/>
    </xf>
    <xf numFmtId="20" fontId="0" fillId="3" borderId="13" xfId="0" applyNumberFormat="1" applyFill="1" applyBorder="1">
      <alignment vertical="center"/>
    </xf>
    <xf numFmtId="20" fontId="0" fillId="3" borderId="7" xfId="0" applyNumberFormat="1" applyFill="1" applyBorder="1">
      <alignment vertical="center"/>
    </xf>
    <xf numFmtId="0" fontId="11" fillId="0" borderId="6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49" fontId="12" fillId="4" borderId="5" xfId="0" applyNumberFormat="1" applyFont="1" applyFill="1" applyBorder="1">
      <alignment vertical="center"/>
    </xf>
    <xf numFmtId="20" fontId="12" fillId="4" borderId="9" xfId="0" applyNumberFormat="1" applyFont="1" applyFill="1" applyBorder="1">
      <alignment vertical="center"/>
    </xf>
    <xf numFmtId="0" fontId="12" fillId="4" borderId="9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0" fontId="12" fillId="4" borderId="0" xfId="0" applyFont="1" applyFill="1">
      <alignment vertical="center"/>
    </xf>
    <xf numFmtId="49" fontId="12" fillId="4" borderId="11" xfId="0" applyNumberFormat="1" applyFont="1" applyFill="1" applyBorder="1">
      <alignment vertical="center"/>
    </xf>
    <xf numFmtId="20" fontId="12" fillId="4" borderId="0" xfId="0" applyNumberFormat="1" applyFont="1" applyFill="1">
      <alignment vertical="center"/>
    </xf>
    <xf numFmtId="0" fontId="12" fillId="4" borderId="12" xfId="0" applyFont="1" applyFill="1" applyBorder="1">
      <alignment vertical="center"/>
    </xf>
    <xf numFmtId="0" fontId="11" fillId="0" borderId="7" xfId="0" applyFont="1" applyBorder="1">
      <alignment vertical="center"/>
    </xf>
    <xf numFmtId="49" fontId="12" fillId="4" borderId="6" xfId="0" applyNumberFormat="1" applyFont="1" applyFill="1" applyBorder="1">
      <alignment vertical="center"/>
    </xf>
    <xf numFmtId="20" fontId="12" fillId="4" borderId="13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20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0" fontId="0" fillId="2" borderId="1" xfId="0" applyFill="1" applyBorder="1">
      <alignment vertical="center"/>
    </xf>
    <xf numFmtId="0" fontId="18" fillId="2" borderId="0" xfId="0" applyFont="1" applyFill="1">
      <alignment vertical="center"/>
    </xf>
    <xf numFmtId="0" fontId="18" fillId="0" borderId="0" xfId="0" applyFont="1">
      <alignment vertical="center"/>
    </xf>
    <xf numFmtId="49" fontId="0" fillId="2" borderId="13" xfId="0" applyNumberFormat="1" applyFill="1" applyBorder="1">
      <alignment vertical="center"/>
    </xf>
    <xf numFmtId="0" fontId="12" fillId="4" borderId="5" xfId="0" applyFont="1" applyFill="1" applyBorder="1">
      <alignment vertical="center"/>
    </xf>
    <xf numFmtId="0" fontId="12" fillId="4" borderId="11" xfId="0" applyFont="1" applyFill="1" applyBorder="1">
      <alignment vertical="center"/>
    </xf>
    <xf numFmtId="0" fontId="0" fillId="4" borderId="0" xfId="0" applyFill="1">
      <alignment vertical="center"/>
    </xf>
    <xf numFmtId="0" fontId="0" fillId="4" borderId="6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7" xfId="0" applyFill="1" applyBorder="1">
      <alignment vertical="center"/>
    </xf>
    <xf numFmtId="49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1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49" fontId="0" fillId="2" borderId="0" xfId="0" applyNumberFormat="1" applyFill="1">
      <alignment vertical="center"/>
    </xf>
    <xf numFmtId="20" fontId="0" fillId="2" borderId="0" xfId="0" applyNumberFormat="1" applyFill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4" fillId="0" borderId="1" xfId="0" applyNumberFormat="1" applyFont="1" applyBorder="1">
      <alignment vertical="center"/>
    </xf>
    <xf numFmtId="49" fontId="0" fillId="2" borderId="6" xfId="0" applyNumberFormat="1" applyFill="1" applyBorder="1">
      <alignment vertical="center"/>
    </xf>
    <xf numFmtId="49" fontId="0" fillId="2" borderId="11" xfId="0" applyNumberFormat="1" applyFill="1" applyBorder="1">
      <alignment vertical="center"/>
    </xf>
    <xf numFmtId="49" fontId="0" fillId="2" borderId="5" xfId="0" applyNumberFormat="1" applyFill="1" applyBorder="1">
      <alignment vertical="center"/>
    </xf>
    <xf numFmtId="49" fontId="0" fillId="2" borderId="9" xfId="0" applyNumberFormat="1" applyFill="1" applyBorder="1">
      <alignment vertical="center"/>
    </xf>
    <xf numFmtId="49" fontId="0" fillId="2" borderId="10" xfId="0" applyNumberFormat="1" applyFill="1" applyBorder="1">
      <alignment vertical="center"/>
    </xf>
    <xf numFmtId="49" fontId="0" fillId="2" borderId="12" xfId="0" applyNumberFormat="1" applyFill="1" applyBorder="1">
      <alignment vertical="center"/>
    </xf>
    <xf numFmtId="49" fontId="0" fillId="2" borderId="7" xfId="0" applyNumberFormat="1" applyFill="1" applyBorder="1">
      <alignment vertical="center"/>
    </xf>
    <xf numFmtId="20" fontId="4" fillId="0" borderId="0" xfId="0" applyNumberFormat="1" applyFont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0" fontId="11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20" fontId="0" fillId="0" borderId="0" xfId="0" applyNumberForma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0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0" fontId="8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0</xdr:rowOff>
    </xdr:from>
    <xdr:to>
      <xdr:col>2</xdr:col>
      <xdr:colOff>0</xdr:colOff>
      <xdr:row>18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838200" y="2266950"/>
          <a:ext cx="781050" cy="647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14</xdr:row>
      <xdr:rowOff>9525</xdr:rowOff>
    </xdr:from>
    <xdr:to>
      <xdr:col>3</xdr:col>
      <xdr:colOff>0</xdr:colOff>
      <xdr:row>18</xdr:row>
      <xdr:rowOff>9525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628775" y="2276475"/>
          <a:ext cx="800100" cy="647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</xdr:row>
      <xdr:rowOff>152400</xdr:rowOff>
    </xdr:from>
    <xdr:to>
      <xdr:col>7</xdr:col>
      <xdr:colOff>0</xdr:colOff>
      <xdr:row>18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>
          <a:off x="4886325" y="2257425"/>
          <a:ext cx="781050" cy="657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9525</xdr:rowOff>
    </xdr:from>
    <xdr:to>
      <xdr:col>8</xdr:col>
      <xdr:colOff>0</xdr:colOff>
      <xdr:row>18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5667375" y="2276475"/>
          <a:ext cx="809625" cy="647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zoomScaleNormal="100" workbookViewId="0">
      <selection activeCell="W28" sqref="W28"/>
    </sheetView>
  </sheetViews>
  <sheetFormatPr defaultRowHeight="13" x14ac:dyDescent="0.2"/>
  <cols>
    <col min="1" max="1" width="3.08984375" customWidth="1"/>
    <col min="2" max="2" width="5.90625" customWidth="1"/>
    <col min="3" max="3" width="12.7265625" customWidth="1"/>
    <col min="4" max="4" width="5.08984375" customWidth="1"/>
    <col min="5" max="5" width="3.7265625" style="4" customWidth="1"/>
    <col min="6" max="6" width="3.36328125" customWidth="1"/>
    <col min="7" max="7" width="3.7265625" style="4" customWidth="1"/>
    <col min="8" max="8" width="5" customWidth="1"/>
    <col min="9" max="9" width="12.7265625" customWidth="1"/>
    <col min="10" max="10" width="9" customWidth="1"/>
    <col min="11" max="11" width="8.26953125" customWidth="1"/>
    <col min="12" max="12" width="12.7265625" customWidth="1"/>
    <col min="13" max="13" width="6.26953125" customWidth="1"/>
    <col min="14" max="14" width="3.7265625" style="4" customWidth="1"/>
    <col min="15" max="15" width="3.36328125" customWidth="1"/>
    <col min="16" max="16" width="3.7265625" style="4" customWidth="1"/>
    <col min="17" max="17" width="6.26953125" customWidth="1"/>
    <col min="18" max="18" width="12.7265625" customWidth="1"/>
    <col min="19" max="19" width="8.90625" customWidth="1"/>
  </cols>
  <sheetData>
    <row r="1" spans="1:20" ht="18.75" customHeight="1" x14ac:dyDescent="0.2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6" customHeight="1" x14ac:dyDescent="0.2">
      <c r="B2" s="1" t="s">
        <v>0</v>
      </c>
      <c r="C2" s="127">
        <v>45339</v>
      </c>
      <c r="D2" s="127"/>
      <c r="E2" s="1" t="s">
        <v>1</v>
      </c>
      <c r="G2" t="s">
        <v>41</v>
      </c>
      <c r="L2" s="1" t="s">
        <v>2</v>
      </c>
      <c r="M2" s="128" t="s">
        <v>50</v>
      </c>
      <c r="N2" s="128"/>
      <c r="O2" s="128"/>
      <c r="P2" s="128"/>
      <c r="Q2" s="128"/>
      <c r="R2" s="128"/>
      <c r="S2" s="128"/>
      <c r="T2" s="128"/>
    </row>
    <row r="3" spans="1:20" ht="16" customHeight="1" x14ac:dyDescent="0.2">
      <c r="C3" s="10"/>
      <c r="E3" s="108" t="s">
        <v>47</v>
      </c>
      <c r="F3" s="108"/>
      <c r="G3" s="108"/>
      <c r="H3" s="55" t="s">
        <v>48</v>
      </c>
      <c r="N3" s="108" t="s">
        <v>9</v>
      </c>
      <c r="O3" s="108"/>
      <c r="P3" s="108"/>
      <c r="Q3" s="55" t="s">
        <v>49</v>
      </c>
    </row>
    <row r="4" spans="1:20" ht="16" customHeight="1" x14ac:dyDescent="0.2">
      <c r="A4" s="2" t="s">
        <v>3</v>
      </c>
      <c r="B4" s="2" t="s">
        <v>4</v>
      </c>
      <c r="C4" s="2" t="s">
        <v>5</v>
      </c>
      <c r="D4" s="2" t="s">
        <v>6</v>
      </c>
      <c r="E4" s="109" t="s">
        <v>8</v>
      </c>
      <c r="F4" s="109"/>
      <c r="G4" s="109"/>
      <c r="H4" s="2" t="s">
        <v>6</v>
      </c>
      <c r="I4" s="2" t="s">
        <v>5</v>
      </c>
      <c r="J4" s="2" t="s">
        <v>10</v>
      </c>
      <c r="K4" s="2" t="s">
        <v>11</v>
      </c>
      <c r="L4" s="11" t="s">
        <v>5</v>
      </c>
      <c r="M4" s="2" t="s">
        <v>6</v>
      </c>
      <c r="N4" s="109" t="s">
        <v>7</v>
      </c>
      <c r="O4" s="109"/>
      <c r="P4" s="109"/>
      <c r="Q4" s="2" t="s">
        <v>6</v>
      </c>
      <c r="R4" s="2" t="s">
        <v>5</v>
      </c>
      <c r="S4" s="2" t="s">
        <v>10</v>
      </c>
      <c r="T4" s="2" t="s">
        <v>11</v>
      </c>
    </row>
    <row r="5" spans="1:20" ht="16" customHeight="1" x14ac:dyDescent="0.2">
      <c r="A5" s="103">
        <v>1</v>
      </c>
      <c r="B5" s="119">
        <f>入力シート!C25</f>
        <v>0.35416666666666669</v>
      </c>
      <c r="C5" s="113" t="str">
        <f>入力シート!D25</f>
        <v>東北信選抜</v>
      </c>
      <c r="D5" s="103">
        <f>SUM(E5,E6,E7,E8)</f>
        <v>0</v>
      </c>
      <c r="E5" s="2"/>
      <c r="F5" s="103"/>
      <c r="G5" s="2"/>
      <c r="H5" s="103">
        <f>SUM(G5,G6,G7,G8)</f>
        <v>0</v>
      </c>
      <c r="I5" s="118" t="str">
        <f>入力シート!E25</f>
        <v>中信B</v>
      </c>
      <c r="J5" s="110" t="str">
        <f t="shared" ref="J5" si="0">$C$21</f>
        <v>中信B</v>
      </c>
      <c r="K5" s="105" t="str">
        <f t="shared" ref="K5" si="1">$C$21</f>
        <v>中信B</v>
      </c>
      <c r="L5" s="104" t="str">
        <f>入力シート!F25</f>
        <v>中南信選抜</v>
      </c>
      <c r="M5" s="103">
        <f>SUM(N5,N6,N7,N8)</f>
        <v>0</v>
      </c>
      <c r="N5" s="7"/>
      <c r="O5" s="118"/>
      <c r="P5" s="7"/>
      <c r="Q5" s="103">
        <f t="shared" ref="Q5" si="2">SUM(P5,P6,P7,P8)</f>
        <v>0</v>
      </c>
      <c r="R5" s="113" t="str">
        <f>入力シート!G25</f>
        <v>北信B</v>
      </c>
      <c r="S5" s="138" t="str">
        <f t="shared" ref="S5" si="3">$L$21</f>
        <v>中南信選抜</v>
      </c>
      <c r="T5" s="105" t="str">
        <f t="shared" ref="T5" si="4">$L$21</f>
        <v>中南信選抜</v>
      </c>
    </row>
    <row r="6" spans="1:20" ht="16" customHeight="1" x14ac:dyDescent="0.2">
      <c r="A6" s="103"/>
      <c r="B6" s="120"/>
      <c r="C6" s="114"/>
      <c r="D6" s="103"/>
      <c r="E6" s="2"/>
      <c r="F6" s="103"/>
      <c r="G6" s="2"/>
      <c r="H6" s="103"/>
      <c r="I6" s="118"/>
      <c r="J6" s="110"/>
      <c r="K6" s="106"/>
      <c r="L6" s="104"/>
      <c r="M6" s="103"/>
      <c r="N6" s="7"/>
      <c r="O6" s="118"/>
      <c r="P6" s="7"/>
      <c r="Q6" s="103"/>
      <c r="R6" s="114"/>
      <c r="S6" s="139"/>
      <c r="T6" s="106"/>
    </row>
    <row r="7" spans="1:20" ht="16" customHeight="1" x14ac:dyDescent="0.2">
      <c r="A7" s="103"/>
      <c r="B7" s="120"/>
      <c r="C7" s="114"/>
      <c r="D7" s="103"/>
      <c r="E7" s="2"/>
      <c r="F7" s="103"/>
      <c r="G7" s="2"/>
      <c r="H7" s="103"/>
      <c r="I7" s="118"/>
      <c r="J7" s="110"/>
      <c r="K7" s="107" t="str">
        <f t="shared" ref="K7" si="5">$I$21</f>
        <v>南信B</v>
      </c>
      <c r="L7" s="104"/>
      <c r="M7" s="103"/>
      <c r="N7" s="7"/>
      <c r="O7" s="118"/>
      <c r="P7" s="7"/>
      <c r="Q7" s="103"/>
      <c r="R7" s="114"/>
      <c r="S7" s="139"/>
      <c r="T7" s="105" t="str">
        <f t="shared" ref="T7" si="6">$R$21</f>
        <v>東信B</v>
      </c>
    </row>
    <row r="8" spans="1:20" ht="16" customHeight="1" x14ac:dyDescent="0.2">
      <c r="A8" s="103"/>
      <c r="B8" s="121"/>
      <c r="C8" s="115"/>
      <c r="D8" s="103"/>
      <c r="E8" s="2"/>
      <c r="F8" s="103"/>
      <c r="G8" s="2"/>
      <c r="H8" s="103"/>
      <c r="I8" s="118"/>
      <c r="J8" s="111"/>
      <c r="K8" s="106"/>
      <c r="L8" s="104"/>
      <c r="M8" s="103"/>
      <c r="N8" s="7"/>
      <c r="O8" s="118"/>
      <c r="P8" s="7"/>
      <c r="Q8" s="103"/>
      <c r="R8" s="115"/>
      <c r="S8" s="140"/>
      <c r="T8" s="106"/>
    </row>
    <row r="9" spans="1:20" ht="16" customHeight="1" x14ac:dyDescent="0.2">
      <c r="A9" s="103">
        <v>2</v>
      </c>
      <c r="B9" s="119">
        <f>入力シート!C26</f>
        <v>0.3888888888888889</v>
      </c>
      <c r="C9" s="113" t="str">
        <f>入力シート!D26</f>
        <v>北信A</v>
      </c>
      <c r="D9" s="103">
        <f t="shared" ref="D9" si="7">SUM(E9,E10,E11,E12)</f>
        <v>0</v>
      </c>
      <c r="E9" s="6"/>
      <c r="F9" s="116"/>
      <c r="G9" s="6"/>
      <c r="H9" s="103">
        <f t="shared" ref="H9" si="8">SUM(G9,G10,G11,G12)</f>
        <v>0</v>
      </c>
      <c r="I9" s="122" t="str">
        <f>入力シート!E26</f>
        <v>中信A</v>
      </c>
      <c r="J9" s="134" t="str">
        <f t="shared" ref="J9" si="9">$C$5</f>
        <v>東北信選抜</v>
      </c>
      <c r="K9" s="125" t="str">
        <f t="shared" ref="K9" si="10">$C$5</f>
        <v>東北信選抜</v>
      </c>
      <c r="L9" s="104" t="str">
        <f>入力シート!F26</f>
        <v>東信A</v>
      </c>
      <c r="M9" s="103">
        <f t="shared" ref="M9" si="11">SUM(N9,N10,N11,N12)</f>
        <v>0</v>
      </c>
      <c r="N9" s="9"/>
      <c r="O9" s="115"/>
      <c r="P9" s="9"/>
      <c r="Q9" s="103">
        <f t="shared" ref="Q9" si="12">SUM(P9,P10,P11,P12)</f>
        <v>0</v>
      </c>
      <c r="R9" s="113" t="str">
        <f>入力シート!G26</f>
        <v>南信A</v>
      </c>
      <c r="S9" s="113" t="str">
        <f t="shared" ref="S9" si="13">$L$5</f>
        <v>中南信選抜</v>
      </c>
      <c r="T9" s="125" t="str">
        <f t="shared" ref="T9" si="14">$L$5</f>
        <v>中南信選抜</v>
      </c>
    </row>
    <row r="10" spans="1:20" ht="16" customHeight="1" x14ac:dyDescent="0.2">
      <c r="A10" s="103"/>
      <c r="B10" s="120"/>
      <c r="C10" s="114"/>
      <c r="D10" s="103"/>
      <c r="E10" s="6"/>
      <c r="F10" s="116"/>
      <c r="G10" s="6"/>
      <c r="H10" s="103"/>
      <c r="I10" s="122"/>
      <c r="J10" s="135"/>
      <c r="K10" s="126"/>
      <c r="L10" s="124"/>
      <c r="M10" s="103"/>
      <c r="N10" s="9"/>
      <c r="O10" s="115"/>
      <c r="P10" s="9"/>
      <c r="Q10" s="103"/>
      <c r="R10" s="114"/>
      <c r="S10" s="114"/>
      <c r="T10" s="126"/>
    </row>
    <row r="11" spans="1:20" ht="16" customHeight="1" x14ac:dyDescent="0.2">
      <c r="A11" s="103"/>
      <c r="B11" s="120"/>
      <c r="C11" s="114"/>
      <c r="D11" s="103"/>
      <c r="E11" s="6"/>
      <c r="F11" s="116"/>
      <c r="G11" s="6"/>
      <c r="H11" s="103"/>
      <c r="I11" s="122"/>
      <c r="J11" s="135"/>
      <c r="K11" s="125" t="str">
        <f t="shared" ref="K11" si="15">$I$5</f>
        <v>中信B</v>
      </c>
      <c r="L11" s="124"/>
      <c r="M11" s="103"/>
      <c r="N11" s="9"/>
      <c r="O11" s="115"/>
      <c r="P11" s="9"/>
      <c r="Q11" s="103"/>
      <c r="R11" s="114"/>
      <c r="S11" s="114"/>
      <c r="T11" s="125" t="str">
        <f t="shared" ref="T11" si="16">$R$5</f>
        <v>北信B</v>
      </c>
    </row>
    <row r="12" spans="1:20" ht="16" customHeight="1" x14ac:dyDescent="0.2">
      <c r="A12" s="103"/>
      <c r="B12" s="121"/>
      <c r="C12" s="115"/>
      <c r="D12" s="103"/>
      <c r="E12" s="5"/>
      <c r="F12" s="117"/>
      <c r="G12" s="5"/>
      <c r="H12" s="103"/>
      <c r="I12" s="123"/>
      <c r="J12" s="136"/>
      <c r="K12" s="126"/>
      <c r="L12" s="104"/>
      <c r="M12" s="103"/>
      <c r="N12" s="8"/>
      <c r="O12" s="113"/>
      <c r="P12" s="8"/>
      <c r="Q12" s="103"/>
      <c r="R12" s="115"/>
      <c r="S12" s="115"/>
      <c r="T12" s="126"/>
    </row>
    <row r="13" spans="1:20" ht="16" customHeight="1" x14ac:dyDescent="0.2">
      <c r="A13" s="103">
        <v>3</v>
      </c>
      <c r="B13" s="119">
        <f>入力シート!C27</f>
        <v>0.4236111111111111</v>
      </c>
      <c r="C13" s="129" t="str">
        <f>入力シート!D27</f>
        <v>東北信選抜</v>
      </c>
      <c r="D13" s="103">
        <f t="shared" ref="D13" si="17">SUM(E13,E14,E15,E16)</f>
        <v>0</v>
      </c>
      <c r="E13" s="2"/>
      <c r="F13" s="103"/>
      <c r="G13" s="2"/>
      <c r="H13" s="103">
        <f t="shared" ref="H13" si="18">SUM(G13,G14,G15,G16)</f>
        <v>0</v>
      </c>
      <c r="I13" s="132" t="str">
        <f>入力シート!E27</f>
        <v>南信B</v>
      </c>
      <c r="J13" s="134" t="str">
        <f t="shared" ref="J13" si="19">$C$9</f>
        <v>北信A</v>
      </c>
      <c r="K13" s="125" t="str">
        <f t="shared" ref="K13" si="20">$C$9</f>
        <v>北信A</v>
      </c>
      <c r="L13" s="133" t="str">
        <f>入力シート!F27</f>
        <v>北信B</v>
      </c>
      <c r="M13" s="103">
        <f t="shared" ref="M13" si="21">SUM(N13,N14,N15,N16)</f>
        <v>0</v>
      </c>
      <c r="N13" s="7"/>
      <c r="O13" s="118"/>
      <c r="P13" s="7"/>
      <c r="Q13" s="103">
        <f t="shared" ref="Q13" si="22">SUM(P13,P14,P15,P16)</f>
        <v>0</v>
      </c>
      <c r="R13" s="129" t="str">
        <f>入力シート!G27</f>
        <v>東信B</v>
      </c>
      <c r="S13" s="134" t="str">
        <f t="shared" ref="S13" si="23">$L$9</f>
        <v>東信A</v>
      </c>
      <c r="T13" s="125" t="str">
        <f t="shared" ref="T13" si="24">$L$9</f>
        <v>東信A</v>
      </c>
    </row>
    <row r="14" spans="1:20" ht="16" customHeight="1" x14ac:dyDescent="0.2">
      <c r="A14" s="103"/>
      <c r="B14" s="120"/>
      <c r="C14" s="130"/>
      <c r="D14" s="103"/>
      <c r="E14" s="2"/>
      <c r="F14" s="103"/>
      <c r="G14" s="2"/>
      <c r="H14" s="103"/>
      <c r="I14" s="132"/>
      <c r="J14" s="135"/>
      <c r="K14" s="126"/>
      <c r="L14" s="133"/>
      <c r="M14" s="103"/>
      <c r="N14" s="7"/>
      <c r="O14" s="118"/>
      <c r="P14" s="7"/>
      <c r="Q14" s="103"/>
      <c r="R14" s="130"/>
      <c r="S14" s="135"/>
      <c r="T14" s="126"/>
    </row>
    <row r="15" spans="1:20" ht="16" customHeight="1" x14ac:dyDescent="0.2">
      <c r="A15" s="103"/>
      <c r="B15" s="120"/>
      <c r="C15" s="130"/>
      <c r="D15" s="103"/>
      <c r="E15" s="2"/>
      <c r="F15" s="103"/>
      <c r="G15" s="2"/>
      <c r="H15" s="103"/>
      <c r="I15" s="132"/>
      <c r="J15" s="135"/>
      <c r="K15" s="137" t="str">
        <f t="shared" ref="K15" si="25">$I$9</f>
        <v>中信A</v>
      </c>
      <c r="L15" s="133"/>
      <c r="M15" s="103"/>
      <c r="N15" s="7"/>
      <c r="O15" s="118"/>
      <c r="P15" s="7"/>
      <c r="Q15" s="103"/>
      <c r="R15" s="130"/>
      <c r="S15" s="135"/>
      <c r="T15" s="125" t="str">
        <f t="shared" ref="T15" si="26">$R$9</f>
        <v>南信A</v>
      </c>
    </row>
    <row r="16" spans="1:20" ht="16" customHeight="1" x14ac:dyDescent="0.2">
      <c r="A16" s="103"/>
      <c r="B16" s="121"/>
      <c r="C16" s="131"/>
      <c r="D16" s="103"/>
      <c r="E16" s="2"/>
      <c r="F16" s="103"/>
      <c r="G16" s="2"/>
      <c r="H16" s="103"/>
      <c r="I16" s="132"/>
      <c r="J16" s="136"/>
      <c r="K16" s="126"/>
      <c r="L16" s="133"/>
      <c r="M16" s="103"/>
      <c r="N16" s="7"/>
      <c r="O16" s="118"/>
      <c r="P16" s="7"/>
      <c r="Q16" s="103"/>
      <c r="R16" s="131"/>
      <c r="S16" s="136"/>
      <c r="T16" s="126"/>
    </row>
    <row r="17" spans="1:20" ht="16" customHeight="1" x14ac:dyDescent="0.2">
      <c r="A17" s="103">
        <v>4</v>
      </c>
      <c r="B17" s="119">
        <f>入力シート!C28</f>
        <v>0.45833333333333331</v>
      </c>
      <c r="C17" s="129" t="str">
        <f>入力シート!D28</f>
        <v>南信A</v>
      </c>
      <c r="D17" s="103">
        <f t="shared" ref="D17:D25" si="27">SUM(E17,E18,E19,E20)</f>
        <v>0</v>
      </c>
      <c r="E17" s="2"/>
      <c r="F17" s="103"/>
      <c r="G17" s="2"/>
      <c r="H17" s="103">
        <f t="shared" ref="H17:H25" si="28">SUM(G17,G18,G19,G20)</f>
        <v>0</v>
      </c>
      <c r="I17" s="132" t="str">
        <f>入力シート!E28</f>
        <v>東信A</v>
      </c>
      <c r="J17" s="138" t="str">
        <f t="shared" ref="J17" si="29">$C$13</f>
        <v>東北信選抜</v>
      </c>
      <c r="K17" s="105" t="str">
        <f t="shared" ref="K17" si="30">$C$13</f>
        <v>東北信選抜</v>
      </c>
      <c r="L17" s="150" t="str">
        <f>入力シート!F28</f>
        <v>中信A</v>
      </c>
      <c r="M17" s="103">
        <f t="shared" ref="M17" si="31">SUM(N17,N18,N19,N20)</f>
        <v>0</v>
      </c>
      <c r="N17" s="7"/>
      <c r="O17" s="118"/>
      <c r="P17" s="7"/>
      <c r="Q17" s="103">
        <f t="shared" ref="Q17" si="32">SUM(P17,P18,P19,P20)</f>
        <v>0</v>
      </c>
      <c r="R17" s="142" t="str">
        <f>入力シート!G28</f>
        <v>北信A</v>
      </c>
      <c r="S17" s="138" t="str">
        <f t="shared" ref="S17" si="33">$L$13</f>
        <v>北信B</v>
      </c>
      <c r="T17" s="105" t="str">
        <f t="shared" ref="T17" si="34">$L$13</f>
        <v>北信B</v>
      </c>
    </row>
    <row r="18" spans="1:20" ht="16" customHeight="1" x14ac:dyDescent="0.2">
      <c r="A18" s="103"/>
      <c r="B18" s="120"/>
      <c r="C18" s="130"/>
      <c r="D18" s="103"/>
      <c r="E18" s="2"/>
      <c r="F18" s="103"/>
      <c r="G18" s="2"/>
      <c r="H18" s="103"/>
      <c r="I18" s="132"/>
      <c r="J18" s="139"/>
      <c r="K18" s="106"/>
      <c r="L18" s="150"/>
      <c r="M18" s="103"/>
      <c r="N18" s="7"/>
      <c r="O18" s="118"/>
      <c r="P18" s="7"/>
      <c r="Q18" s="103"/>
      <c r="R18" s="143"/>
      <c r="S18" s="139"/>
      <c r="T18" s="106"/>
    </row>
    <row r="19" spans="1:20" ht="16" customHeight="1" x14ac:dyDescent="0.2">
      <c r="A19" s="103"/>
      <c r="B19" s="120"/>
      <c r="C19" s="130"/>
      <c r="D19" s="103"/>
      <c r="E19" s="2"/>
      <c r="F19" s="103"/>
      <c r="G19" s="2"/>
      <c r="H19" s="103"/>
      <c r="I19" s="132"/>
      <c r="J19" s="139"/>
      <c r="K19" s="105" t="str">
        <f t="shared" ref="K19" si="35">$I$13</f>
        <v>南信B</v>
      </c>
      <c r="L19" s="150"/>
      <c r="M19" s="103"/>
      <c r="N19" s="7"/>
      <c r="O19" s="118"/>
      <c r="P19" s="7"/>
      <c r="Q19" s="103"/>
      <c r="R19" s="143"/>
      <c r="S19" s="139"/>
      <c r="T19" s="105" t="str">
        <f t="shared" ref="T19" si="36">$R$13</f>
        <v>東信B</v>
      </c>
    </row>
    <row r="20" spans="1:20" ht="16" customHeight="1" x14ac:dyDescent="0.2">
      <c r="A20" s="103"/>
      <c r="B20" s="121"/>
      <c r="C20" s="131"/>
      <c r="D20" s="103"/>
      <c r="E20" s="2"/>
      <c r="F20" s="103"/>
      <c r="G20" s="2"/>
      <c r="H20" s="103"/>
      <c r="I20" s="132"/>
      <c r="J20" s="140"/>
      <c r="K20" s="106"/>
      <c r="L20" s="150"/>
      <c r="M20" s="103"/>
      <c r="N20" s="7"/>
      <c r="O20" s="118"/>
      <c r="P20" s="7"/>
      <c r="Q20" s="103"/>
      <c r="R20" s="144"/>
      <c r="S20" s="140"/>
      <c r="T20" s="106"/>
    </row>
    <row r="21" spans="1:20" ht="16" customHeight="1" x14ac:dyDescent="0.2">
      <c r="A21" s="103">
        <v>5</v>
      </c>
      <c r="B21" s="119">
        <f>入力シート!C29</f>
        <v>0.49305555555555558</v>
      </c>
      <c r="C21" s="129" t="str">
        <f>入力シート!D29</f>
        <v>中信B</v>
      </c>
      <c r="D21" s="103">
        <f t="shared" si="27"/>
        <v>0</v>
      </c>
      <c r="E21" s="2"/>
      <c r="F21" s="103"/>
      <c r="G21" s="2"/>
      <c r="H21" s="103">
        <f t="shared" si="28"/>
        <v>0</v>
      </c>
      <c r="I21" s="132" t="str">
        <f>入力シート!E29</f>
        <v>南信B</v>
      </c>
      <c r="J21" s="129" t="str">
        <f t="shared" ref="J21" si="37">$C$17</f>
        <v>南信A</v>
      </c>
      <c r="K21" s="105" t="str">
        <f t="shared" ref="K21" si="38">$C$17</f>
        <v>南信A</v>
      </c>
      <c r="L21" s="150" t="str">
        <f>入力シート!F29</f>
        <v>中南信選抜</v>
      </c>
      <c r="M21" s="103">
        <f t="shared" ref="M21" si="39">SUM(N21,N22,N23,N24)</f>
        <v>0</v>
      </c>
      <c r="N21" s="7"/>
      <c r="O21" s="118"/>
      <c r="P21" s="7"/>
      <c r="Q21" s="103">
        <f t="shared" ref="Q21" si="40">SUM(P21,P22,P23,P24)</f>
        <v>0</v>
      </c>
      <c r="R21" s="142" t="str">
        <f>入力シート!G29</f>
        <v>東信B</v>
      </c>
      <c r="S21" s="138" t="str">
        <f t="shared" ref="S21" si="41">$L$17</f>
        <v>中信A</v>
      </c>
      <c r="T21" s="105" t="str">
        <f t="shared" ref="T21" si="42">$L$17</f>
        <v>中信A</v>
      </c>
    </row>
    <row r="22" spans="1:20" ht="16" customHeight="1" x14ac:dyDescent="0.2">
      <c r="A22" s="103"/>
      <c r="B22" s="120"/>
      <c r="C22" s="130"/>
      <c r="D22" s="103"/>
      <c r="E22" s="2"/>
      <c r="F22" s="103"/>
      <c r="G22" s="2"/>
      <c r="H22" s="103"/>
      <c r="I22" s="132"/>
      <c r="J22" s="130"/>
      <c r="K22" s="106"/>
      <c r="L22" s="150"/>
      <c r="M22" s="103"/>
      <c r="N22" s="7"/>
      <c r="O22" s="118"/>
      <c r="P22" s="7"/>
      <c r="Q22" s="103"/>
      <c r="R22" s="143"/>
      <c r="S22" s="139"/>
      <c r="T22" s="106"/>
    </row>
    <row r="23" spans="1:20" ht="16" customHeight="1" x14ac:dyDescent="0.2">
      <c r="A23" s="103"/>
      <c r="B23" s="120"/>
      <c r="C23" s="130"/>
      <c r="D23" s="103"/>
      <c r="E23" s="2"/>
      <c r="F23" s="103"/>
      <c r="G23" s="2"/>
      <c r="H23" s="103"/>
      <c r="I23" s="132"/>
      <c r="J23" s="130"/>
      <c r="K23" s="105" t="str">
        <f t="shared" ref="K23" si="43">$I$17</f>
        <v>東信A</v>
      </c>
      <c r="L23" s="150"/>
      <c r="M23" s="103"/>
      <c r="N23" s="7"/>
      <c r="O23" s="118"/>
      <c r="P23" s="7"/>
      <c r="Q23" s="103"/>
      <c r="R23" s="143"/>
      <c r="S23" s="139"/>
      <c r="T23" s="105" t="str">
        <f t="shared" ref="T23" si="44">$R$17</f>
        <v>北信A</v>
      </c>
    </row>
    <row r="24" spans="1:20" ht="16" customHeight="1" x14ac:dyDescent="0.2">
      <c r="A24" s="103"/>
      <c r="B24" s="121"/>
      <c r="C24" s="131"/>
      <c r="D24" s="103"/>
      <c r="E24" s="2"/>
      <c r="F24" s="103"/>
      <c r="G24" s="2"/>
      <c r="H24" s="103"/>
      <c r="I24" s="132"/>
      <c r="J24" s="131"/>
      <c r="K24" s="106"/>
      <c r="L24" s="150"/>
      <c r="M24" s="103"/>
      <c r="N24" s="7"/>
      <c r="O24" s="118"/>
      <c r="P24" s="7"/>
      <c r="Q24" s="103"/>
      <c r="R24" s="144"/>
      <c r="S24" s="140"/>
      <c r="T24" s="106"/>
    </row>
    <row r="25" spans="1:20" ht="16" customHeight="1" x14ac:dyDescent="0.2">
      <c r="A25" s="103">
        <v>6</v>
      </c>
      <c r="B25" s="119">
        <f>入力シート!C30</f>
        <v>0.52777777777777779</v>
      </c>
      <c r="C25" s="146" t="str">
        <f>入力シート!D30</f>
        <v>A1</v>
      </c>
      <c r="D25" s="103">
        <f t="shared" si="27"/>
        <v>0</v>
      </c>
      <c r="E25" s="2"/>
      <c r="F25" s="103"/>
      <c r="G25" s="2"/>
      <c r="H25" s="103">
        <f t="shared" si="28"/>
        <v>0</v>
      </c>
      <c r="I25" s="149" t="str">
        <f>入力シート!E30</f>
        <v>B1</v>
      </c>
      <c r="J25" s="134" t="str">
        <f t="shared" ref="J25" si="45">$C$29</f>
        <v>B3</v>
      </c>
      <c r="K25" s="151" t="str">
        <f t="shared" ref="K25" si="46">$C$29</f>
        <v>B3</v>
      </c>
      <c r="L25" s="150" t="str">
        <f>入力シート!F30</f>
        <v>A1</v>
      </c>
      <c r="M25" s="103">
        <f t="shared" ref="M25" si="47">SUM(N25,N26,N27,N28)</f>
        <v>0</v>
      </c>
      <c r="N25" s="7"/>
      <c r="O25" s="118"/>
      <c r="P25" s="7"/>
      <c r="Q25" s="103">
        <f t="shared" ref="Q25" si="48">SUM(P25,P26,P27,P28)</f>
        <v>0</v>
      </c>
      <c r="R25" s="145" t="str">
        <f>入力シート!G30</f>
        <v>B1</v>
      </c>
      <c r="S25" s="138" t="str">
        <f t="shared" ref="S25" si="49">$L$29</f>
        <v>A3</v>
      </c>
      <c r="T25" s="105" t="str">
        <f t="shared" ref="T25" si="50">$L$29</f>
        <v>A3</v>
      </c>
    </row>
    <row r="26" spans="1:20" ht="16" customHeight="1" x14ac:dyDescent="0.2">
      <c r="A26" s="103"/>
      <c r="B26" s="120"/>
      <c r="C26" s="147"/>
      <c r="D26" s="103"/>
      <c r="E26" s="2"/>
      <c r="F26" s="103"/>
      <c r="G26" s="2"/>
      <c r="H26" s="103"/>
      <c r="I26" s="149"/>
      <c r="J26" s="135"/>
      <c r="K26" s="126"/>
      <c r="L26" s="150"/>
      <c r="M26" s="103"/>
      <c r="N26" s="7"/>
      <c r="O26" s="118"/>
      <c r="P26" s="7"/>
      <c r="Q26" s="103"/>
      <c r="R26" s="145"/>
      <c r="S26" s="139"/>
      <c r="T26" s="106"/>
    </row>
    <row r="27" spans="1:20" ht="16" customHeight="1" x14ac:dyDescent="0.2">
      <c r="A27" s="103"/>
      <c r="B27" s="120"/>
      <c r="C27" s="147"/>
      <c r="D27" s="103"/>
      <c r="E27" s="2"/>
      <c r="F27" s="103"/>
      <c r="G27" s="2"/>
      <c r="H27" s="103"/>
      <c r="I27" s="149"/>
      <c r="J27" s="135"/>
      <c r="K27" s="151" t="str">
        <f t="shared" ref="K27" si="51">$I$37</f>
        <v>C1</v>
      </c>
      <c r="L27" s="150"/>
      <c r="M27" s="103"/>
      <c r="N27" s="7"/>
      <c r="O27" s="118"/>
      <c r="P27" s="7"/>
      <c r="Q27" s="103"/>
      <c r="R27" s="145"/>
      <c r="S27" s="139"/>
      <c r="T27" s="141" t="str">
        <f t="shared" ref="T27" si="52">$R$37</f>
        <v>C1</v>
      </c>
    </row>
    <row r="28" spans="1:20" ht="16" customHeight="1" x14ac:dyDescent="0.2">
      <c r="A28" s="103"/>
      <c r="B28" s="121"/>
      <c r="C28" s="148"/>
      <c r="D28" s="103"/>
      <c r="E28" s="2"/>
      <c r="F28" s="103"/>
      <c r="G28" s="2"/>
      <c r="H28" s="103"/>
      <c r="I28" s="149"/>
      <c r="J28" s="136"/>
      <c r="K28" s="126"/>
      <c r="L28" s="150"/>
      <c r="M28" s="103"/>
      <c r="N28" s="7"/>
      <c r="O28" s="118"/>
      <c r="P28" s="7"/>
      <c r="Q28" s="103"/>
      <c r="R28" s="145"/>
      <c r="S28" s="140"/>
      <c r="T28" s="106"/>
    </row>
    <row r="29" spans="1:20" ht="16" customHeight="1" x14ac:dyDescent="0.2">
      <c r="A29" s="103">
        <v>7</v>
      </c>
      <c r="B29" s="119">
        <f>入力シート!C31</f>
        <v>0.5625</v>
      </c>
      <c r="C29" s="118" t="str">
        <f>入力シート!D31</f>
        <v>B3</v>
      </c>
      <c r="D29" s="103">
        <f t="shared" ref="D29" si="53">SUM(E29,E30,E31,E32)</f>
        <v>0</v>
      </c>
      <c r="E29" s="2"/>
      <c r="F29" s="103"/>
      <c r="G29" s="2"/>
      <c r="H29" s="103">
        <f t="shared" ref="H29" si="54">SUM(G29,G30,G31,G32)</f>
        <v>0</v>
      </c>
      <c r="I29" s="118" t="str">
        <f>入力シート!E31</f>
        <v>C4</v>
      </c>
      <c r="J29" s="134" t="str">
        <f t="shared" ref="J29" si="55">$C$25</f>
        <v>A1</v>
      </c>
      <c r="K29" s="125" t="str">
        <f t="shared" ref="K29" si="56">$C$25</f>
        <v>A1</v>
      </c>
      <c r="L29" s="150" t="str">
        <f>入力シート!F31</f>
        <v>A3</v>
      </c>
      <c r="M29" s="103">
        <f t="shared" ref="M29" si="57">SUM(N29,N30,N31,N32)</f>
        <v>0</v>
      </c>
      <c r="N29" s="7"/>
      <c r="O29" s="118"/>
      <c r="P29" s="7"/>
      <c r="Q29" s="103">
        <f t="shared" ref="Q29" si="58">SUM(P29,P30,P31,P32)</f>
        <v>0</v>
      </c>
      <c r="R29" s="145" t="str">
        <f>入力シート!G31</f>
        <v>C3</v>
      </c>
      <c r="S29" s="152" t="str">
        <f t="shared" ref="S29" si="59">$L$25</f>
        <v>A1</v>
      </c>
      <c r="T29" s="105" t="str">
        <f t="shared" ref="T29" si="60">$L$25</f>
        <v>A1</v>
      </c>
    </row>
    <row r="30" spans="1:20" ht="16" customHeight="1" x14ac:dyDescent="0.2">
      <c r="A30" s="103"/>
      <c r="B30" s="120"/>
      <c r="C30" s="118"/>
      <c r="D30" s="103"/>
      <c r="E30" s="2"/>
      <c r="F30" s="103"/>
      <c r="G30" s="2"/>
      <c r="H30" s="103"/>
      <c r="I30" s="118"/>
      <c r="J30" s="135"/>
      <c r="K30" s="126"/>
      <c r="L30" s="150"/>
      <c r="M30" s="103"/>
      <c r="N30" s="7"/>
      <c r="O30" s="118"/>
      <c r="P30" s="7"/>
      <c r="Q30" s="103"/>
      <c r="R30" s="145"/>
      <c r="S30" s="139"/>
      <c r="T30" s="106"/>
    </row>
    <row r="31" spans="1:20" ht="16" customHeight="1" x14ac:dyDescent="0.2">
      <c r="A31" s="103"/>
      <c r="B31" s="120"/>
      <c r="C31" s="118"/>
      <c r="D31" s="103"/>
      <c r="E31" s="2"/>
      <c r="F31" s="103"/>
      <c r="G31" s="2"/>
      <c r="H31" s="103"/>
      <c r="I31" s="118"/>
      <c r="J31" s="135"/>
      <c r="K31" s="125" t="str">
        <f t="shared" ref="K31" si="61">$I$25</f>
        <v>B1</v>
      </c>
      <c r="L31" s="150"/>
      <c r="M31" s="103"/>
      <c r="N31" s="7"/>
      <c r="O31" s="118"/>
      <c r="P31" s="7"/>
      <c r="Q31" s="103"/>
      <c r="R31" s="145"/>
      <c r="S31" s="139"/>
      <c r="T31" s="105" t="str">
        <f t="shared" ref="T31" si="62">$R$25</f>
        <v>B1</v>
      </c>
    </row>
    <row r="32" spans="1:20" ht="16" customHeight="1" x14ac:dyDescent="0.2">
      <c r="A32" s="103"/>
      <c r="B32" s="121"/>
      <c r="C32" s="118"/>
      <c r="D32" s="103"/>
      <c r="E32" s="2"/>
      <c r="F32" s="103"/>
      <c r="G32" s="2"/>
      <c r="H32" s="103"/>
      <c r="I32" s="118"/>
      <c r="J32" s="136"/>
      <c r="K32" s="126"/>
      <c r="L32" s="150"/>
      <c r="M32" s="103"/>
      <c r="N32" s="7"/>
      <c r="O32" s="118"/>
      <c r="P32" s="7"/>
      <c r="Q32" s="103"/>
      <c r="R32" s="145"/>
      <c r="S32" s="140"/>
      <c r="T32" s="106"/>
    </row>
    <row r="33" spans="1:20" ht="16" customHeight="1" x14ac:dyDescent="0.2">
      <c r="A33" s="103">
        <v>8</v>
      </c>
      <c r="B33" s="119">
        <f>入力シート!C32</f>
        <v>0.59722222222222221</v>
      </c>
      <c r="C33" s="118" t="str">
        <f>入力シート!D32</f>
        <v>B1</v>
      </c>
      <c r="D33" s="103">
        <f t="shared" ref="D33" si="63">SUM(E33,E34,E35,E36)</f>
        <v>0</v>
      </c>
      <c r="E33" s="2"/>
      <c r="F33" s="103"/>
      <c r="G33" s="2"/>
      <c r="H33" s="103">
        <f t="shared" ref="H33" si="64">SUM(G33,G34,G35,G36)</f>
        <v>0</v>
      </c>
      <c r="I33" s="153" t="str">
        <f>入力シート!E32</f>
        <v>C1</v>
      </c>
      <c r="J33" s="134" t="str">
        <f t="shared" ref="J33" si="65">$I$29</f>
        <v>C4</v>
      </c>
      <c r="K33" s="125" t="str">
        <f t="shared" ref="K33" si="66">$C$25</f>
        <v>A1</v>
      </c>
      <c r="L33" s="150" t="str">
        <f>入力シート!F32</f>
        <v>B1</v>
      </c>
      <c r="M33" s="103">
        <f t="shared" ref="M33" si="67">SUM(N33,N34,N35,N36)</f>
        <v>0</v>
      </c>
      <c r="N33" s="7"/>
      <c r="O33" s="118"/>
      <c r="P33" s="7"/>
      <c r="Q33" s="103">
        <f t="shared" ref="Q33" si="68">SUM(P33,P34,P35,P36)</f>
        <v>0</v>
      </c>
      <c r="R33" s="154" t="str">
        <f>入力シート!G32</f>
        <v>C1</v>
      </c>
      <c r="S33" s="138" t="str">
        <f t="shared" ref="S33" si="69">$R$29</f>
        <v>C3</v>
      </c>
      <c r="T33" s="105" t="str">
        <f t="shared" ref="T33" si="70">$L$25</f>
        <v>A1</v>
      </c>
    </row>
    <row r="34" spans="1:20" ht="16" customHeight="1" x14ac:dyDescent="0.2">
      <c r="A34" s="103"/>
      <c r="B34" s="120"/>
      <c r="C34" s="118"/>
      <c r="D34" s="103"/>
      <c r="E34" s="2"/>
      <c r="F34" s="103"/>
      <c r="G34" s="2"/>
      <c r="H34" s="103"/>
      <c r="I34" s="118"/>
      <c r="J34" s="135"/>
      <c r="K34" s="126"/>
      <c r="L34" s="150"/>
      <c r="M34" s="103"/>
      <c r="N34" s="7"/>
      <c r="O34" s="118"/>
      <c r="P34" s="7"/>
      <c r="Q34" s="103"/>
      <c r="R34" s="145"/>
      <c r="S34" s="139"/>
      <c r="T34" s="106"/>
    </row>
    <row r="35" spans="1:20" ht="16" customHeight="1" x14ac:dyDescent="0.2">
      <c r="A35" s="103"/>
      <c r="B35" s="120"/>
      <c r="C35" s="118"/>
      <c r="D35" s="103"/>
      <c r="E35" s="2"/>
      <c r="F35" s="103"/>
      <c r="G35" s="2"/>
      <c r="H35" s="103"/>
      <c r="I35" s="118"/>
      <c r="J35" s="135"/>
      <c r="K35" s="151" t="str">
        <f t="shared" ref="K35" si="71">$I$29</f>
        <v>C4</v>
      </c>
      <c r="L35" s="150"/>
      <c r="M35" s="103"/>
      <c r="N35" s="7"/>
      <c r="O35" s="118"/>
      <c r="P35" s="7"/>
      <c r="Q35" s="103"/>
      <c r="R35" s="145"/>
      <c r="S35" s="139"/>
      <c r="T35" s="141" t="str">
        <f t="shared" ref="T35" si="72">$R$29</f>
        <v>C3</v>
      </c>
    </row>
    <row r="36" spans="1:20" ht="16" customHeight="1" x14ac:dyDescent="0.2">
      <c r="A36" s="103"/>
      <c r="B36" s="121"/>
      <c r="C36" s="118"/>
      <c r="D36" s="103"/>
      <c r="E36" s="2"/>
      <c r="F36" s="103"/>
      <c r="G36" s="2"/>
      <c r="H36" s="103"/>
      <c r="I36" s="118"/>
      <c r="J36" s="136"/>
      <c r="K36" s="126"/>
      <c r="L36" s="150"/>
      <c r="M36" s="103"/>
      <c r="N36" s="7"/>
      <c r="O36" s="118"/>
      <c r="P36" s="7"/>
      <c r="Q36" s="103"/>
      <c r="R36" s="145"/>
      <c r="S36" s="140"/>
      <c r="T36" s="106"/>
    </row>
    <row r="37" spans="1:20" ht="16" customHeight="1" x14ac:dyDescent="0.2">
      <c r="A37" s="103">
        <v>9</v>
      </c>
      <c r="B37" s="119">
        <f>入力シート!C33</f>
        <v>0.63194444444444442</v>
      </c>
      <c r="C37" s="118" t="str">
        <f>入力シート!D33</f>
        <v>A1</v>
      </c>
      <c r="D37" s="103">
        <f t="shared" ref="D37" si="73">SUM(E37,E38,E39,E40)</f>
        <v>0</v>
      </c>
      <c r="E37" s="2"/>
      <c r="F37" s="103"/>
      <c r="G37" s="2"/>
      <c r="H37" s="103">
        <f t="shared" ref="H37" si="74">SUM(G37,G38,G39,G40)</f>
        <v>0</v>
      </c>
      <c r="I37" s="153" t="str">
        <f>入力シート!E33</f>
        <v>C1</v>
      </c>
      <c r="J37" s="134" t="str">
        <f t="shared" ref="J37" si="75">$C$33</f>
        <v>B1</v>
      </c>
      <c r="K37" s="125" t="str">
        <f t="shared" ref="K37" si="76">$C$33</f>
        <v>B1</v>
      </c>
      <c r="L37" s="150" t="str">
        <f>入力シート!F33</f>
        <v>A1</v>
      </c>
      <c r="M37" s="103">
        <f t="shared" ref="M37" si="77">SUM(N37,N38,N39,N40)</f>
        <v>0</v>
      </c>
      <c r="N37" s="7"/>
      <c r="O37" s="118"/>
      <c r="P37" s="7"/>
      <c r="Q37" s="103">
        <f t="shared" ref="Q37" si="78">SUM(P37,P38,P39,P40)</f>
        <v>0</v>
      </c>
      <c r="R37" s="154" t="str">
        <f>入力シート!G33</f>
        <v>C1</v>
      </c>
      <c r="S37" s="138" t="str">
        <f t="shared" ref="S37" si="79">$L$33</f>
        <v>B1</v>
      </c>
      <c r="T37" s="105" t="str">
        <f t="shared" ref="T37" si="80">$L$33</f>
        <v>B1</v>
      </c>
    </row>
    <row r="38" spans="1:20" ht="16" customHeight="1" x14ac:dyDescent="0.2">
      <c r="A38" s="103"/>
      <c r="B38" s="120"/>
      <c r="C38" s="118"/>
      <c r="D38" s="103"/>
      <c r="E38" s="2"/>
      <c r="F38" s="103"/>
      <c r="G38" s="2"/>
      <c r="H38" s="103"/>
      <c r="I38" s="118"/>
      <c r="J38" s="135"/>
      <c r="K38" s="126"/>
      <c r="L38" s="150"/>
      <c r="M38" s="103"/>
      <c r="N38" s="7"/>
      <c r="O38" s="118"/>
      <c r="P38" s="7"/>
      <c r="Q38" s="103"/>
      <c r="R38" s="145"/>
      <c r="S38" s="139"/>
      <c r="T38" s="106"/>
    </row>
    <row r="39" spans="1:20" ht="16" customHeight="1" x14ac:dyDescent="0.2">
      <c r="A39" s="103"/>
      <c r="B39" s="120"/>
      <c r="C39" s="118"/>
      <c r="D39" s="103"/>
      <c r="E39" s="2"/>
      <c r="F39" s="103"/>
      <c r="G39" s="2"/>
      <c r="H39" s="103"/>
      <c r="I39" s="118"/>
      <c r="J39" s="135"/>
      <c r="K39" s="151" t="str">
        <f t="shared" ref="K39" si="81">$C$29</f>
        <v>B3</v>
      </c>
      <c r="L39" s="150"/>
      <c r="M39" s="103"/>
      <c r="N39" s="7"/>
      <c r="O39" s="118"/>
      <c r="P39" s="7"/>
      <c r="Q39" s="103"/>
      <c r="R39" s="145"/>
      <c r="S39" s="139"/>
      <c r="T39" s="141" t="str">
        <f t="shared" ref="T39" si="82">$L$29</f>
        <v>A3</v>
      </c>
    </row>
    <row r="40" spans="1:20" ht="16" customHeight="1" x14ac:dyDescent="0.2">
      <c r="A40" s="103"/>
      <c r="B40" s="121"/>
      <c r="C40" s="118"/>
      <c r="D40" s="103"/>
      <c r="E40" s="2"/>
      <c r="F40" s="103"/>
      <c r="G40" s="2"/>
      <c r="H40" s="103"/>
      <c r="I40" s="118"/>
      <c r="J40" s="136"/>
      <c r="K40" s="126"/>
      <c r="L40" s="150"/>
      <c r="M40" s="103"/>
      <c r="N40" s="7"/>
      <c r="O40" s="118"/>
      <c r="P40" s="7"/>
      <c r="Q40" s="103"/>
      <c r="R40" s="145"/>
      <c r="S40" s="140"/>
      <c r="T40" s="106"/>
    </row>
    <row r="41" spans="1:20" ht="17.25" customHeight="1" x14ac:dyDescent="0.2">
      <c r="B41" s="102">
        <v>0.66666666666666663</v>
      </c>
    </row>
    <row r="42" spans="1:20" ht="14" x14ac:dyDescent="0.2">
      <c r="B42" s="55" t="s">
        <v>92</v>
      </c>
      <c r="C42" s="98" t="s">
        <v>94</v>
      </c>
      <c r="D42" s="100">
        <v>0.29166666666666669</v>
      </c>
      <c r="E42" s="97"/>
      <c r="F42" s="101"/>
      <c r="G42" s="98"/>
      <c r="H42" s="96"/>
      <c r="I42" s="96"/>
      <c r="K42" s="96" t="s">
        <v>98</v>
      </c>
      <c r="L42" s="97"/>
      <c r="M42" s="98"/>
      <c r="N42" s="98"/>
      <c r="O42" s="96"/>
      <c r="P42" s="96"/>
    </row>
    <row r="43" spans="1:20" ht="14" x14ac:dyDescent="0.2">
      <c r="C43" s="98" t="s">
        <v>96</v>
      </c>
      <c r="D43" s="96" t="s">
        <v>101</v>
      </c>
      <c r="E43" s="97"/>
      <c r="F43" s="96"/>
      <c r="G43" s="98"/>
      <c r="H43" s="96"/>
      <c r="I43" s="96"/>
      <c r="K43" s="96" t="s">
        <v>99</v>
      </c>
      <c r="L43" s="96"/>
      <c r="M43" s="99"/>
      <c r="N43" s="98"/>
      <c r="O43" s="96"/>
      <c r="P43" s="96"/>
    </row>
    <row r="44" spans="1:20" ht="14" x14ac:dyDescent="0.2">
      <c r="C44" s="96"/>
      <c r="D44" s="96" t="s">
        <v>114</v>
      </c>
      <c r="E44" s="97"/>
      <c r="F44" s="98"/>
      <c r="G44" s="98"/>
      <c r="H44" s="96"/>
      <c r="I44" s="96"/>
      <c r="K44" s="96" t="s">
        <v>106</v>
      </c>
      <c r="L44" s="96"/>
      <c r="M44" s="96"/>
      <c r="N44" s="98"/>
      <c r="O44" s="96"/>
      <c r="P44" s="96"/>
    </row>
    <row r="45" spans="1:20" ht="14" x14ac:dyDescent="0.2">
      <c r="C45" s="96"/>
      <c r="D45" s="96" t="s">
        <v>97</v>
      </c>
      <c r="E45" s="97"/>
      <c r="F45" s="98"/>
      <c r="G45" s="98"/>
      <c r="H45" s="96"/>
      <c r="I45" s="96"/>
      <c r="K45" s="96" t="s">
        <v>107</v>
      </c>
      <c r="L45" s="96"/>
      <c r="M45" s="96"/>
      <c r="N45" s="98"/>
      <c r="O45" s="96"/>
      <c r="P45" s="96"/>
    </row>
    <row r="48" spans="1:20" x14ac:dyDescent="0.2">
      <c r="C48" s="50"/>
    </row>
    <row r="49" spans="3:3" x14ac:dyDescent="0.2">
      <c r="C49" s="59"/>
    </row>
  </sheetData>
  <mergeCells count="169">
    <mergeCell ref="L37:L40"/>
    <mergeCell ref="M37:M40"/>
    <mergeCell ref="O37:O40"/>
    <mergeCell ref="Q37:Q40"/>
    <mergeCell ref="R37:R40"/>
    <mergeCell ref="S37:S40"/>
    <mergeCell ref="T37:T38"/>
    <mergeCell ref="K39:K40"/>
    <mergeCell ref="T39:T40"/>
    <mergeCell ref="A37:A40"/>
    <mergeCell ref="B37:B40"/>
    <mergeCell ref="C37:C40"/>
    <mergeCell ref="D37:D40"/>
    <mergeCell ref="F37:F40"/>
    <mergeCell ref="H37:H40"/>
    <mergeCell ref="I37:I40"/>
    <mergeCell ref="J37:J40"/>
    <mergeCell ref="K37:K38"/>
    <mergeCell ref="T29:T30"/>
    <mergeCell ref="K31:K32"/>
    <mergeCell ref="T31:T32"/>
    <mergeCell ref="A33:A36"/>
    <mergeCell ref="B33:B36"/>
    <mergeCell ref="C33:C36"/>
    <mergeCell ref="D33:D36"/>
    <mergeCell ref="F33:F36"/>
    <mergeCell ref="H33:H36"/>
    <mergeCell ref="I33:I36"/>
    <mergeCell ref="J33:J36"/>
    <mergeCell ref="K33:K34"/>
    <mergeCell ref="L33:L36"/>
    <mergeCell ref="M33:M36"/>
    <mergeCell ref="O33:O36"/>
    <mergeCell ref="Q33:Q36"/>
    <mergeCell ref="R33:R36"/>
    <mergeCell ref="S33:S36"/>
    <mergeCell ref="T33:T34"/>
    <mergeCell ref="K35:K36"/>
    <mergeCell ref="T35:T36"/>
    <mergeCell ref="A29:A32"/>
    <mergeCell ref="B29:B32"/>
    <mergeCell ref="C29:C32"/>
    <mergeCell ref="D29:D32"/>
    <mergeCell ref="F29:F32"/>
    <mergeCell ref="H29:H32"/>
    <mergeCell ref="I29:I32"/>
    <mergeCell ref="J29:J32"/>
    <mergeCell ref="K29:K30"/>
    <mergeCell ref="O25:O28"/>
    <mergeCell ref="I17:I20"/>
    <mergeCell ref="L17:L20"/>
    <mergeCell ref="M17:M20"/>
    <mergeCell ref="O17:O20"/>
    <mergeCell ref="F21:F24"/>
    <mergeCell ref="H21:H24"/>
    <mergeCell ref="J21:J24"/>
    <mergeCell ref="K21:K22"/>
    <mergeCell ref="K23:K24"/>
    <mergeCell ref="I21:I24"/>
    <mergeCell ref="S21:S24"/>
    <mergeCell ref="S25:S28"/>
    <mergeCell ref="L29:L32"/>
    <mergeCell ref="M29:M32"/>
    <mergeCell ref="O29:O32"/>
    <mergeCell ref="Q29:Q32"/>
    <mergeCell ref="R29:R32"/>
    <mergeCell ref="S29:S32"/>
    <mergeCell ref="M21:M24"/>
    <mergeCell ref="O21:O24"/>
    <mergeCell ref="L21:L24"/>
    <mergeCell ref="T5:T6"/>
    <mergeCell ref="T7:T8"/>
    <mergeCell ref="T13:T14"/>
    <mergeCell ref="T15:T16"/>
    <mergeCell ref="T17:T18"/>
    <mergeCell ref="T19:T20"/>
    <mergeCell ref="T11:T12"/>
    <mergeCell ref="Q17:Q20"/>
    <mergeCell ref="S17:S20"/>
    <mergeCell ref="R17:R20"/>
    <mergeCell ref="S5:S8"/>
    <mergeCell ref="S9:S12"/>
    <mergeCell ref="S13:S16"/>
    <mergeCell ref="T25:T26"/>
    <mergeCell ref="T27:T28"/>
    <mergeCell ref="T21:T22"/>
    <mergeCell ref="T23:T24"/>
    <mergeCell ref="Q21:Q24"/>
    <mergeCell ref="R21:R24"/>
    <mergeCell ref="Q25:Q28"/>
    <mergeCell ref="R25:R28"/>
    <mergeCell ref="A25:A28"/>
    <mergeCell ref="B25:B28"/>
    <mergeCell ref="C25:C28"/>
    <mergeCell ref="D25:D28"/>
    <mergeCell ref="F25:F28"/>
    <mergeCell ref="H25:H28"/>
    <mergeCell ref="I25:I28"/>
    <mergeCell ref="L25:L28"/>
    <mergeCell ref="M25:M28"/>
    <mergeCell ref="J25:J28"/>
    <mergeCell ref="K25:K26"/>
    <mergeCell ref="K27:K28"/>
    <mergeCell ref="A21:A24"/>
    <mergeCell ref="B21:B24"/>
    <mergeCell ref="C21:C24"/>
    <mergeCell ref="D21:D24"/>
    <mergeCell ref="A13:A16"/>
    <mergeCell ref="B13:B16"/>
    <mergeCell ref="C13:C16"/>
    <mergeCell ref="D13:D16"/>
    <mergeCell ref="F13:F16"/>
    <mergeCell ref="K17:K18"/>
    <mergeCell ref="K19:K20"/>
    <mergeCell ref="A17:A20"/>
    <mergeCell ref="B17:B20"/>
    <mergeCell ref="C17:C20"/>
    <mergeCell ref="D17:D20"/>
    <mergeCell ref="F17:F20"/>
    <mergeCell ref="H17:H20"/>
    <mergeCell ref="J17:J20"/>
    <mergeCell ref="H9:H12"/>
    <mergeCell ref="R13:R16"/>
    <mergeCell ref="H13:H16"/>
    <mergeCell ref="I13:I16"/>
    <mergeCell ref="L13:L16"/>
    <mergeCell ref="M13:M16"/>
    <mergeCell ref="O13:O16"/>
    <mergeCell ref="Q13:Q16"/>
    <mergeCell ref="J9:J12"/>
    <mergeCell ref="J13:J16"/>
    <mergeCell ref="K9:K10"/>
    <mergeCell ref="K11:K12"/>
    <mergeCell ref="K13:K14"/>
    <mergeCell ref="K15:K16"/>
    <mergeCell ref="A1:T1"/>
    <mergeCell ref="R5:R8"/>
    <mergeCell ref="F9:F12"/>
    <mergeCell ref="H5:H8"/>
    <mergeCell ref="I5:I8"/>
    <mergeCell ref="M5:M8"/>
    <mergeCell ref="O5:O8"/>
    <mergeCell ref="Q5:Q8"/>
    <mergeCell ref="A9:A12"/>
    <mergeCell ref="B9:B12"/>
    <mergeCell ref="C9:C12"/>
    <mergeCell ref="D9:D12"/>
    <mergeCell ref="O9:O12"/>
    <mergeCell ref="Q9:Q12"/>
    <mergeCell ref="R9:R12"/>
    <mergeCell ref="I9:I12"/>
    <mergeCell ref="L9:L12"/>
    <mergeCell ref="M9:M12"/>
    <mergeCell ref="T9:T10"/>
    <mergeCell ref="C2:D2"/>
    <mergeCell ref="M2:T2"/>
    <mergeCell ref="A5:A8"/>
    <mergeCell ref="B5:B8"/>
    <mergeCell ref="C5:C8"/>
    <mergeCell ref="D5:D8"/>
    <mergeCell ref="F5:F8"/>
    <mergeCell ref="L5:L8"/>
    <mergeCell ref="K5:K6"/>
    <mergeCell ref="K7:K8"/>
    <mergeCell ref="E3:G3"/>
    <mergeCell ref="N3:P3"/>
    <mergeCell ref="E4:G4"/>
    <mergeCell ref="N4:P4"/>
    <mergeCell ref="J5:J8"/>
  </mergeCells>
  <phoneticPr fontId="1"/>
  <pageMargins left="1.26" right="0.27559055118110237" top="0.21" bottom="0.11811023622047245" header="0.15" footer="0.11811023622047245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F52" sqref="F52"/>
    </sheetView>
  </sheetViews>
  <sheetFormatPr defaultRowHeight="13" x14ac:dyDescent="0.2"/>
  <cols>
    <col min="1" max="1" width="3.08984375" customWidth="1"/>
    <col min="2" max="2" width="5.90625" customWidth="1"/>
    <col min="3" max="3" width="12.7265625" customWidth="1"/>
    <col min="4" max="4" width="5.08984375" customWidth="1"/>
    <col min="5" max="5" width="3.7265625" style="4" customWidth="1"/>
    <col min="6" max="6" width="3.36328125" customWidth="1"/>
    <col min="7" max="7" width="3.7265625" style="4" customWidth="1"/>
    <col min="8" max="8" width="5" customWidth="1"/>
    <col min="9" max="9" width="12.7265625" customWidth="1"/>
    <col min="10" max="10" width="9" customWidth="1"/>
    <col min="11" max="11" width="8.26953125" customWidth="1"/>
    <col min="12" max="12" width="12.7265625" customWidth="1"/>
    <col min="13" max="13" width="6.26953125" customWidth="1"/>
    <col min="14" max="14" width="3.7265625" style="4" customWidth="1"/>
    <col min="15" max="15" width="3.36328125" customWidth="1"/>
    <col min="16" max="16" width="3.7265625" style="4" customWidth="1"/>
    <col min="17" max="17" width="6.26953125" customWidth="1"/>
    <col min="18" max="18" width="12.7265625" customWidth="1"/>
    <col min="19" max="19" width="8.90625" customWidth="1"/>
  </cols>
  <sheetData>
    <row r="1" spans="1:20" ht="18.75" customHeight="1" x14ac:dyDescent="0.2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6" customHeight="1" x14ac:dyDescent="0.2">
      <c r="B2" s="1" t="s">
        <v>0</v>
      </c>
      <c r="C2" s="127">
        <v>45339</v>
      </c>
      <c r="D2" s="127"/>
      <c r="E2" s="1" t="s">
        <v>1</v>
      </c>
      <c r="G2" t="s">
        <v>20</v>
      </c>
      <c r="L2" s="1" t="s">
        <v>2</v>
      </c>
      <c r="M2" s="128" t="s">
        <v>50</v>
      </c>
      <c r="N2" s="128"/>
      <c r="O2" s="128"/>
      <c r="P2" s="128"/>
      <c r="Q2" s="128"/>
      <c r="R2" s="128"/>
      <c r="S2" s="128"/>
      <c r="T2" s="128"/>
    </row>
    <row r="3" spans="1:20" ht="16" customHeight="1" x14ac:dyDescent="0.2">
      <c r="C3" s="10"/>
      <c r="E3" s="108" t="s">
        <v>47</v>
      </c>
      <c r="F3" s="108"/>
      <c r="G3" s="108"/>
      <c r="H3" s="55" t="s">
        <v>51</v>
      </c>
      <c r="N3" s="108" t="s">
        <v>9</v>
      </c>
      <c r="O3" s="108"/>
      <c r="P3" s="108"/>
      <c r="Q3" s="55" t="s">
        <v>46</v>
      </c>
    </row>
    <row r="4" spans="1:20" ht="16" customHeight="1" x14ac:dyDescent="0.2">
      <c r="A4" s="2" t="s">
        <v>3</v>
      </c>
      <c r="B4" s="2" t="s">
        <v>4</v>
      </c>
      <c r="C4" s="2" t="s">
        <v>5</v>
      </c>
      <c r="D4" s="2" t="s">
        <v>6</v>
      </c>
      <c r="E4" s="109" t="s">
        <v>29</v>
      </c>
      <c r="F4" s="109"/>
      <c r="G4" s="109"/>
      <c r="H4" s="2" t="s">
        <v>6</v>
      </c>
      <c r="I4" s="2" t="s">
        <v>5</v>
      </c>
      <c r="J4" s="2" t="s">
        <v>10</v>
      </c>
      <c r="K4" s="2" t="s">
        <v>11</v>
      </c>
      <c r="L4" s="11" t="s">
        <v>5</v>
      </c>
      <c r="M4" s="2" t="s">
        <v>6</v>
      </c>
      <c r="N4" s="109" t="s">
        <v>52</v>
      </c>
      <c r="O4" s="109"/>
      <c r="P4" s="109"/>
      <c r="Q4" s="2" t="s">
        <v>6</v>
      </c>
      <c r="R4" s="2" t="s">
        <v>5</v>
      </c>
      <c r="S4" s="2" t="s">
        <v>10</v>
      </c>
      <c r="T4" s="2" t="s">
        <v>11</v>
      </c>
    </row>
    <row r="5" spans="1:20" ht="16" customHeight="1" x14ac:dyDescent="0.2">
      <c r="A5" s="103">
        <v>1</v>
      </c>
      <c r="B5" s="119">
        <f>入力シート!C25</f>
        <v>0.35416666666666669</v>
      </c>
      <c r="C5" s="132" t="str">
        <f>入力シート!K25</f>
        <v>東北信選抜</v>
      </c>
      <c r="D5" s="103">
        <f>SUM(E5,E6,E7,E8)</f>
        <v>0</v>
      </c>
      <c r="E5" s="2"/>
      <c r="F5" s="103"/>
      <c r="G5" s="2"/>
      <c r="H5" s="103">
        <f>SUM(G5,G6,G7,G8)</f>
        <v>0</v>
      </c>
      <c r="I5" s="132" t="str">
        <f>入力シート!L25</f>
        <v>中信B</v>
      </c>
      <c r="J5" s="164" t="str">
        <f t="shared" ref="J5:K5" si="0">$C$21</f>
        <v>中信B</v>
      </c>
      <c r="K5" s="160" t="str">
        <f t="shared" si="0"/>
        <v>中信B</v>
      </c>
      <c r="L5" s="133" t="str">
        <f>入力シート!M25</f>
        <v>中南信選抜</v>
      </c>
      <c r="M5" s="103">
        <f>SUM(N5,N6,N7,N8)</f>
        <v>0</v>
      </c>
      <c r="N5" s="7"/>
      <c r="O5" s="118"/>
      <c r="P5" s="7"/>
      <c r="Q5" s="103">
        <f t="shared" ref="Q5" si="1">SUM(P5,P6,P7,P8)</f>
        <v>0</v>
      </c>
      <c r="R5" s="132" t="str">
        <f>入力シート!N25</f>
        <v>北信B</v>
      </c>
      <c r="S5" s="155" t="str">
        <f t="shared" ref="S5:T5" si="2">$L$21</f>
        <v>中南信選抜</v>
      </c>
      <c r="T5" s="160" t="str">
        <f t="shared" si="2"/>
        <v>中南信選抜</v>
      </c>
    </row>
    <row r="6" spans="1:20" ht="16" customHeight="1" x14ac:dyDescent="0.2">
      <c r="A6" s="103"/>
      <c r="B6" s="120"/>
      <c r="C6" s="132"/>
      <c r="D6" s="103"/>
      <c r="E6" s="2"/>
      <c r="F6" s="103"/>
      <c r="G6" s="2"/>
      <c r="H6" s="103"/>
      <c r="I6" s="132"/>
      <c r="J6" s="164"/>
      <c r="K6" s="161"/>
      <c r="L6" s="133"/>
      <c r="M6" s="103"/>
      <c r="N6" s="7"/>
      <c r="O6" s="118"/>
      <c r="P6" s="7"/>
      <c r="Q6" s="103"/>
      <c r="R6" s="132"/>
      <c r="S6" s="156"/>
      <c r="T6" s="161"/>
    </row>
    <row r="7" spans="1:20" ht="16" customHeight="1" x14ac:dyDescent="0.2">
      <c r="A7" s="103"/>
      <c r="B7" s="120"/>
      <c r="C7" s="132"/>
      <c r="D7" s="103"/>
      <c r="E7" s="2"/>
      <c r="F7" s="103"/>
      <c r="G7" s="2"/>
      <c r="H7" s="103"/>
      <c r="I7" s="132"/>
      <c r="J7" s="164"/>
      <c r="K7" s="163" t="str">
        <f t="shared" ref="K7" si="3">$I$21</f>
        <v>南信B</v>
      </c>
      <c r="L7" s="133"/>
      <c r="M7" s="103"/>
      <c r="N7" s="7"/>
      <c r="O7" s="118"/>
      <c r="P7" s="7"/>
      <c r="Q7" s="103"/>
      <c r="R7" s="132"/>
      <c r="S7" s="156"/>
      <c r="T7" s="160" t="str">
        <f t="shared" ref="T7" si="4">$R$21</f>
        <v>東信B</v>
      </c>
    </row>
    <row r="8" spans="1:20" ht="16" customHeight="1" x14ac:dyDescent="0.2">
      <c r="A8" s="103"/>
      <c r="B8" s="121"/>
      <c r="C8" s="132"/>
      <c r="D8" s="103"/>
      <c r="E8" s="2"/>
      <c r="F8" s="103"/>
      <c r="G8" s="2"/>
      <c r="H8" s="103"/>
      <c r="I8" s="132"/>
      <c r="J8" s="165"/>
      <c r="K8" s="161"/>
      <c r="L8" s="133"/>
      <c r="M8" s="103"/>
      <c r="N8" s="7"/>
      <c r="O8" s="118"/>
      <c r="P8" s="7"/>
      <c r="Q8" s="103"/>
      <c r="R8" s="132"/>
      <c r="S8" s="157"/>
      <c r="T8" s="161"/>
    </row>
    <row r="9" spans="1:20" ht="16" customHeight="1" x14ac:dyDescent="0.2">
      <c r="A9" s="103">
        <v>2</v>
      </c>
      <c r="B9" s="119">
        <f>入力シート!C26</f>
        <v>0.3888888888888889</v>
      </c>
      <c r="C9" s="131" t="str">
        <f>入力シート!K26</f>
        <v>南信A</v>
      </c>
      <c r="D9" s="103">
        <f t="shared" ref="D9" si="5">SUM(E9,E10,E11,E12)</f>
        <v>0</v>
      </c>
      <c r="E9" s="6"/>
      <c r="F9" s="116"/>
      <c r="G9" s="6"/>
      <c r="H9" s="103">
        <f t="shared" ref="H9" si="6">SUM(G9,G10,G11,G12)</f>
        <v>0</v>
      </c>
      <c r="I9" s="110" t="str">
        <f>入力シート!L26</f>
        <v>中信A</v>
      </c>
      <c r="J9" s="138" t="str">
        <f t="shared" ref="J9:K9" si="7">$C$5</f>
        <v>東北信選抜</v>
      </c>
      <c r="K9" s="105" t="str">
        <f t="shared" si="7"/>
        <v>東北信選抜</v>
      </c>
      <c r="L9" s="133" t="str">
        <f>入力シート!M26</f>
        <v>東信A</v>
      </c>
      <c r="M9" s="103">
        <f t="shared" ref="M9" si="8">SUM(N9,N10,N11,N12)</f>
        <v>0</v>
      </c>
      <c r="N9" s="9"/>
      <c r="O9" s="115"/>
      <c r="P9" s="9"/>
      <c r="Q9" s="103">
        <f t="shared" ref="Q9" si="9">SUM(P9,P10,P11,P12)</f>
        <v>0</v>
      </c>
      <c r="R9" s="110" t="str">
        <f>入力シート!N26</f>
        <v>北信A</v>
      </c>
      <c r="S9" s="129" t="str">
        <f t="shared" ref="S9:T9" si="10">$L$5</f>
        <v>中南信選抜</v>
      </c>
      <c r="T9" s="105" t="str">
        <f t="shared" si="10"/>
        <v>中南信選抜</v>
      </c>
    </row>
    <row r="10" spans="1:20" ht="16" customHeight="1" x14ac:dyDescent="0.2">
      <c r="A10" s="103"/>
      <c r="B10" s="120"/>
      <c r="C10" s="131"/>
      <c r="D10" s="103"/>
      <c r="E10" s="6"/>
      <c r="F10" s="116"/>
      <c r="G10" s="6"/>
      <c r="H10" s="103"/>
      <c r="I10" s="110"/>
      <c r="J10" s="139"/>
      <c r="K10" s="106"/>
      <c r="L10" s="166"/>
      <c r="M10" s="103"/>
      <c r="N10" s="9"/>
      <c r="O10" s="115"/>
      <c r="P10" s="9"/>
      <c r="Q10" s="103"/>
      <c r="R10" s="110"/>
      <c r="S10" s="130"/>
      <c r="T10" s="106"/>
    </row>
    <row r="11" spans="1:20" ht="16" customHeight="1" x14ac:dyDescent="0.2">
      <c r="A11" s="103"/>
      <c r="B11" s="120"/>
      <c r="C11" s="131"/>
      <c r="D11" s="103"/>
      <c r="E11" s="6"/>
      <c r="F11" s="116"/>
      <c r="G11" s="6"/>
      <c r="H11" s="103"/>
      <c r="I11" s="110"/>
      <c r="J11" s="139"/>
      <c r="K11" s="105" t="str">
        <f t="shared" ref="K11" si="11">$I$5</f>
        <v>中信B</v>
      </c>
      <c r="L11" s="166"/>
      <c r="M11" s="103"/>
      <c r="N11" s="9"/>
      <c r="O11" s="115"/>
      <c r="P11" s="9"/>
      <c r="Q11" s="103"/>
      <c r="R11" s="110"/>
      <c r="S11" s="130"/>
      <c r="T11" s="105" t="str">
        <f t="shared" ref="T11" si="12">$R$5</f>
        <v>北信B</v>
      </c>
    </row>
    <row r="12" spans="1:20" ht="16" customHeight="1" x14ac:dyDescent="0.2">
      <c r="A12" s="103"/>
      <c r="B12" s="121"/>
      <c r="C12" s="129"/>
      <c r="D12" s="103"/>
      <c r="E12" s="5"/>
      <c r="F12" s="117"/>
      <c r="G12" s="5"/>
      <c r="H12" s="103"/>
      <c r="I12" s="111"/>
      <c r="J12" s="140"/>
      <c r="K12" s="106"/>
      <c r="L12" s="133"/>
      <c r="M12" s="103"/>
      <c r="N12" s="8"/>
      <c r="O12" s="113"/>
      <c r="P12" s="8"/>
      <c r="Q12" s="103"/>
      <c r="R12" s="111"/>
      <c r="S12" s="131"/>
      <c r="T12" s="106"/>
    </row>
    <row r="13" spans="1:20" ht="16" customHeight="1" x14ac:dyDescent="0.2">
      <c r="A13" s="103">
        <v>3</v>
      </c>
      <c r="B13" s="119">
        <f>入力シート!C27</f>
        <v>0.4236111111111111</v>
      </c>
      <c r="C13" s="118" t="str">
        <f>入力シート!K27</f>
        <v>東北信選抜</v>
      </c>
      <c r="D13" s="103">
        <f t="shared" ref="D13" si="13">SUM(E13,E14,E15,E16)</f>
        <v>0</v>
      </c>
      <c r="E13" s="2"/>
      <c r="F13" s="103"/>
      <c r="G13" s="2"/>
      <c r="H13" s="103">
        <f t="shared" ref="H13" si="14">SUM(G13,G14,G15,G16)</f>
        <v>0</v>
      </c>
      <c r="I13" s="118" t="str">
        <f>入力シート!L27</f>
        <v>南信B</v>
      </c>
      <c r="J13" s="138" t="str">
        <f t="shared" ref="J13:K13" si="15">$C$9</f>
        <v>南信A</v>
      </c>
      <c r="K13" s="105" t="str">
        <f t="shared" si="15"/>
        <v>南信A</v>
      </c>
      <c r="L13" s="104" t="str">
        <f>入力シート!M27</f>
        <v>北信B</v>
      </c>
      <c r="M13" s="103">
        <f t="shared" ref="M13" si="16">SUM(N13,N14,N15,N16)</f>
        <v>0</v>
      </c>
      <c r="N13" s="7"/>
      <c r="O13" s="118"/>
      <c r="P13" s="7"/>
      <c r="Q13" s="103">
        <f t="shared" ref="Q13" si="17">SUM(P13,P14,P15,P16)</f>
        <v>0</v>
      </c>
      <c r="R13" s="118" t="str">
        <f>入力シート!N27</f>
        <v>東信B</v>
      </c>
      <c r="S13" s="138" t="str">
        <f t="shared" ref="S13:T13" si="18">$L$9</f>
        <v>東信A</v>
      </c>
      <c r="T13" s="105" t="str">
        <f t="shared" si="18"/>
        <v>東信A</v>
      </c>
    </row>
    <row r="14" spans="1:20" ht="16" customHeight="1" x14ac:dyDescent="0.2">
      <c r="A14" s="103"/>
      <c r="B14" s="120"/>
      <c r="C14" s="118"/>
      <c r="D14" s="103"/>
      <c r="E14" s="2"/>
      <c r="F14" s="103"/>
      <c r="G14" s="2"/>
      <c r="H14" s="103"/>
      <c r="I14" s="118"/>
      <c r="J14" s="139"/>
      <c r="K14" s="106"/>
      <c r="L14" s="104"/>
      <c r="M14" s="103"/>
      <c r="N14" s="7"/>
      <c r="O14" s="118"/>
      <c r="P14" s="7"/>
      <c r="Q14" s="103"/>
      <c r="R14" s="118"/>
      <c r="S14" s="139"/>
      <c r="T14" s="106"/>
    </row>
    <row r="15" spans="1:20" ht="16" customHeight="1" x14ac:dyDescent="0.2">
      <c r="A15" s="103"/>
      <c r="B15" s="120"/>
      <c r="C15" s="118"/>
      <c r="D15" s="103"/>
      <c r="E15" s="2"/>
      <c r="F15" s="103"/>
      <c r="G15" s="2"/>
      <c r="H15" s="103"/>
      <c r="I15" s="118"/>
      <c r="J15" s="139"/>
      <c r="K15" s="107" t="str">
        <f t="shared" ref="K15" si="19">$I$9</f>
        <v>中信A</v>
      </c>
      <c r="L15" s="104"/>
      <c r="M15" s="103"/>
      <c r="N15" s="7"/>
      <c r="O15" s="118"/>
      <c r="P15" s="7"/>
      <c r="Q15" s="103"/>
      <c r="R15" s="118"/>
      <c r="S15" s="139"/>
      <c r="T15" s="105" t="str">
        <f t="shared" ref="T15" si="20">$R$9</f>
        <v>北信A</v>
      </c>
    </row>
    <row r="16" spans="1:20" ht="16" customHeight="1" x14ac:dyDescent="0.2">
      <c r="A16" s="103"/>
      <c r="B16" s="121"/>
      <c r="C16" s="118"/>
      <c r="D16" s="103"/>
      <c r="E16" s="2"/>
      <c r="F16" s="103"/>
      <c r="G16" s="2"/>
      <c r="H16" s="103"/>
      <c r="I16" s="118"/>
      <c r="J16" s="140"/>
      <c r="K16" s="106"/>
      <c r="L16" s="104"/>
      <c r="M16" s="103"/>
      <c r="N16" s="7"/>
      <c r="O16" s="118"/>
      <c r="P16" s="7"/>
      <c r="Q16" s="103"/>
      <c r="R16" s="118"/>
      <c r="S16" s="140"/>
      <c r="T16" s="106"/>
    </row>
    <row r="17" spans="1:20" ht="16" customHeight="1" x14ac:dyDescent="0.2">
      <c r="A17" s="103">
        <v>4</v>
      </c>
      <c r="B17" s="119">
        <f>入力シート!C28</f>
        <v>0.45833333333333331</v>
      </c>
      <c r="C17" s="118" t="str">
        <f>入力シート!K28</f>
        <v>北信A</v>
      </c>
      <c r="D17" s="103">
        <f t="shared" ref="D17:D25" si="21">SUM(E17,E18,E19,E20)</f>
        <v>0</v>
      </c>
      <c r="E17" s="2"/>
      <c r="F17" s="103"/>
      <c r="G17" s="2"/>
      <c r="H17" s="103">
        <f t="shared" ref="H17:H25" si="22">SUM(G17,G18,G19,G20)</f>
        <v>0</v>
      </c>
      <c r="I17" s="118" t="str">
        <f>入力シート!L28</f>
        <v>東信A</v>
      </c>
      <c r="J17" s="155" t="str">
        <f t="shared" ref="J17:K17" si="23">$C$13</f>
        <v>東北信選抜</v>
      </c>
      <c r="K17" s="160" t="str">
        <f t="shared" si="23"/>
        <v>東北信選抜</v>
      </c>
      <c r="L17" s="159" t="str">
        <f>入力シート!M28</f>
        <v>中信A</v>
      </c>
      <c r="M17" s="103">
        <f t="shared" ref="M17" si="24">SUM(N17,N18,N19,N20)</f>
        <v>0</v>
      </c>
      <c r="N17" s="7"/>
      <c r="O17" s="118"/>
      <c r="P17" s="7"/>
      <c r="Q17" s="103">
        <f t="shared" ref="Q17" si="25">SUM(P17,P18,P19,P20)</f>
        <v>0</v>
      </c>
      <c r="R17" s="162" t="str">
        <f>入力シート!N28</f>
        <v>南信A</v>
      </c>
      <c r="S17" s="155" t="str">
        <f t="shared" ref="S17:T17" si="26">$L$13</f>
        <v>北信B</v>
      </c>
      <c r="T17" s="160" t="str">
        <f t="shared" si="26"/>
        <v>北信B</v>
      </c>
    </row>
    <row r="18" spans="1:20" ht="16" customHeight="1" x14ac:dyDescent="0.2">
      <c r="A18" s="103"/>
      <c r="B18" s="120"/>
      <c r="C18" s="118"/>
      <c r="D18" s="103"/>
      <c r="E18" s="2"/>
      <c r="F18" s="103"/>
      <c r="G18" s="2"/>
      <c r="H18" s="103"/>
      <c r="I18" s="118"/>
      <c r="J18" s="156"/>
      <c r="K18" s="161"/>
      <c r="L18" s="159"/>
      <c r="M18" s="103"/>
      <c r="N18" s="7"/>
      <c r="O18" s="118"/>
      <c r="P18" s="7"/>
      <c r="Q18" s="103"/>
      <c r="R18" s="162"/>
      <c r="S18" s="156"/>
      <c r="T18" s="161"/>
    </row>
    <row r="19" spans="1:20" ht="16" customHeight="1" x14ac:dyDescent="0.2">
      <c r="A19" s="103"/>
      <c r="B19" s="120"/>
      <c r="C19" s="118"/>
      <c r="D19" s="103"/>
      <c r="E19" s="2"/>
      <c r="F19" s="103"/>
      <c r="G19" s="2"/>
      <c r="H19" s="103"/>
      <c r="I19" s="118"/>
      <c r="J19" s="156"/>
      <c r="K19" s="160" t="str">
        <f t="shared" ref="K19" si="27">$I$13</f>
        <v>南信B</v>
      </c>
      <c r="L19" s="159"/>
      <c r="M19" s="103"/>
      <c r="N19" s="7"/>
      <c r="O19" s="118"/>
      <c r="P19" s="7"/>
      <c r="Q19" s="103"/>
      <c r="R19" s="162"/>
      <c r="S19" s="156"/>
      <c r="T19" s="160" t="str">
        <f t="shared" ref="T19" si="28">$R$13</f>
        <v>東信B</v>
      </c>
    </row>
    <row r="20" spans="1:20" ht="16" customHeight="1" x14ac:dyDescent="0.2">
      <c r="A20" s="103"/>
      <c r="B20" s="121"/>
      <c r="C20" s="118"/>
      <c r="D20" s="103"/>
      <c r="E20" s="2"/>
      <c r="F20" s="103"/>
      <c r="G20" s="2"/>
      <c r="H20" s="103"/>
      <c r="I20" s="118"/>
      <c r="J20" s="157"/>
      <c r="K20" s="161"/>
      <c r="L20" s="159"/>
      <c r="M20" s="103"/>
      <c r="N20" s="7"/>
      <c r="O20" s="118"/>
      <c r="P20" s="7"/>
      <c r="Q20" s="103"/>
      <c r="R20" s="162"/>
      <c r="S20" s="157"/>
      <c r="T20" s="161"/>
    </row>
    <row r="21" spans="1:20" ht="16" customHeight="1" x14ac:dyDescent="0.2">
      <c r="A21" s="103">
        <v>5</v>
      </c>
      <c r="B21" s="119">
        <f>入力シート!C29</f>
        <v>0.49305555555555558</v>
      </c>
      <c r="C21" s="118" t="str">
        <f>入力シート!K29</f>
        <v>中信B</v>
      </c>
      <c r="D21" s="103">
        <f t="shared" si="21"/>
        <v>0</v>
      </c>
      <c r="E21" s="2"/>
      <c r="F21" s="103"/>
      <c r="G21" s="2"/>
      <c r="H21" s="103">
        <f t="shared" si="22"/>
        <v>0</v>
      </c>
      <c r="I21" s="118" t="str">
        <f>入力シート!L29</f>
        <v>南信B</v>
      </c>
      <c r="J21" s="146" t="str">
        <f t="shared" ref="J21:K21" si="29">$C$17</f>
        <v>北信A</v>
      </c>
      <c r="K21" s="160" t="str">
        <f t="shared" si="29"/>
        <v>北信A</v>
      </c>
      <c r="L21" s="159" t="str">
        <f>入力シート!M29</f>
        <v>中南信選抜</v>
      </c>
      <c r="M21" s="103">
        <f t="shared" ref="M21" si="30">SUM(N21,N22,N23,N24)</f>
        <v>0</v>
      </c>
      <c r="N21" s="7"/>
      <c r="O21" s="118"/>
      <c r="P21" s="7"/>
      <c r="Q21" s="103">
        <f t="shared" ref="Q21" si="31">SUM(P21,P22,P23,P24)</f>
        <v>0</v>
      </c>
      <c r="R21" s="162" t="str">
        <f>入力シート!N29</f>
        <v>東信B</v>
      </c>
      <c r="S21" s="155" t="str">
        <f t="shared" ref="S21:T21" si="32">$L$17</f>
        <v>中信A</v>
      </c>
      <c r="T21" s="160" t="str">
        <f t="shared" si="32"/>
        <v>中信A</v>
      </c>
    </row>
    <row r="22" spans="1:20" ht="16" customHeight="1" x14ac:dyDescent="0.2">
      <c r="A22" s="103"/>
      <c r="B22" s="120"/>
      <c r="C22" s="118"/>
      <c r="D22" s="103"/>
      <c r="E22" s="2"/>
      <c r="F22" s="103"/>
      <c r="G22" s="2"/>
      <c r="H22" s="103"/>
      <c r="I22" s="118"/>
      <c r="J22" s="147"/>
      <c r="K22" s="161"/>
      <c r="L22" s="159"/>
      <c r="M22" s="103"/>
      <c r="N22" s="7"/>
      <c r="O22" s="118"/>
      <c r="P22" s="7"/>
      <c r="Q22" s="103"/>
      <c r="R22" s="162"/>
      <c r="S22" s="156"/>
      <c r="T22" s="161"/>
    </row>
    <row r="23" spans="1:20" ht="16" customHeight="1" x14ac:dyDescent="0.2">
      <c r="A23" s="103"/>
      <c r="B23" s="120"/>
      <c r="C23" s="118"/>
      <c r="D23" s="103"/>
      <c r="E23" s="2"/>
      <c r="F23" s="103"/>
      <c r="G23" s="2"/>
      <c r="H23" s="103"/>
      <c r="I23" s="118"/>
      <c r="J23" s="147"/>
      <c r="K23" s="160" t="str">
        <f t="shared" ref="K23" si="33">$I$17</f>
        <v>東信A</v>
      </c>
      <c r="L23" s="159"/>
      <c r="M23" s="103"/>
      <c r="N23" s="7"/>
      <c r="O23" s="118"/>
      <c r="P23" s="7"/>
      <c r="Q23" s="103"/>
      <c r="R23" s="162"/>
      <c r="S23" s="156"/>
      <c r="T23" s="160" t="str">
        <f t="shared" ref="T23" si="34">$R$17</f>
        <v>南信A</v>
      </c>
    </row>
    <row r="24" spans="1:20" ht="16" customHeight="1" x14ac:dyDescent="0.2">
      <c r="A24" s="103"/>
      <c r="B24" s="121"/>
      <c r="C24" s="118"/>
      <c r="D24" s="103"/>
      <c r="E24" s="2"/>
      <c r="F24" s="103"/>
      <c r="G24" s="2"/>
      <c r="H24" s="103"/>
      <c r="I24" s="118"/>
      <c r="J24" s="148"/>
      <c r="K24" s="161"/>
      <c r="L24" s="159"/>
      <c r="M24" s="103"/>
      <c r="N24" s="7"/>
      <c r="O24" s="118"/>
      <c r="P24" s="7"/>
      <c r="Q24" s="103"/>
      <c r="R24" s="162"/>
      <c r="S24" s="157"/>
      <c r="T24" s="161"/>
    </row>
    <row r="25" spans="1:20" ht="16" customHeight="1" x14ac:dyDescent="0.2">
      <c r="A25" s="103">
        <v>6</v>
      </c>
      <c r="B25" s="119">
        <f>入力シート!C30</f>
        <v>0.52777777777777779</v>
      </c>
      <c r="C25" s="146" t="str">
        <f>入力シート!K30</f>
        <v>A2</v>
      </c>
      <c r="D25" s="103">
        <f t="shared" si="21"/>
        <v>0</v>
      </c>
      <c r="E25" s="2"/>
      <c r="F25" s="103"/>
      <c r="G25" s="2"/>
      <c r="H25" s="103">
        <f t="shared" si="22"/>
        <v>0</v>
      </c>
      <c r="I25" s="149" t="str">
        <f>入力シート!L30</f>
        <v>B2</v>
      </c>
      <c r="J25" s="158" t="str">
        <f>'A・B　コート'!$I$33</f>
        <v>C1</v>
      </c>
      <c r="K25" s="151" t="str">
        <f t="shared" ref="K25" si="35">$C$29</f>
        <v>A3</v>
      </c>
      <c r="L25" s="150" t="str">
        <f>入力シート!M30</f>
        <v>A2</v>
      </c>
      <c r="M25" s="103">
        <f t="shared" ref="M25" si="36">SUM(N25,N26,N27,N28)</f>
        <v>0</v>
      </c>
      <c r="N25" s="7"/>
      <c r="O25" s="118"/>
      <c r="P25" s="7"/>
      <c r="Q25" s="103">
        <f t="shared" ref="Q25" si="37">SUM(P25,P26,P27,P28)</f>
        <v>0</v>
      </c>
      <c r="R25" s="145" t="str">
        <f>入力シート!N30</f>
        <v>B2</v>
      </c>
      <c r="S25" s="152" t="str">
        <f>'A・B　コート'!$R$33</f>
        <v>C1</v>
      </c>
      <c r="T25" s="105" t="str">
        <f t="shared" ref="T25" si="38">$L$29</f>
        <v>B3</v>
      </c>
    </row>
    <row r="26" spans="1:20" ht="16" customHeight="1" x14ac:dyDescent="0.2">
      <c r="A26" s="103"/>
      <c r="B26" s="120"/>
      <c r="C26" s="147"/>
      <c r="D26" s="103"/>
      <c r="E26" s="2"/>
      <c r="F26" s="103"/>
      <c r="G26" s="2"/>
      <c r="H26" s="103"/>
      <c r="I26" s="149"/>
      <c r="J26" s="156"/>
      <c r="K26" s="126"/>
      <c r="L26" s="150"/>
      <c r="M26" s="103"/>
      <c r="N26" s="7"/>
      <c r="O26" s="118"/>
      <c r="P26" s="7"/>
      <c r="Q26" s="103"/>
      <c r="R26" s="145"/>
      <c r="S26" s="139"/>
      <c r="T26" s="106"/>
    </row>
    <row r="27" spans="1:20" ht="16" customHeight="1" x14ac:dyDescent="0.2">
      <c r="A27" s="103"/>
      <c r="B27" s="120"/>
      <c r="C27" s="147"/>
      <c r="D27" s="103"/>
      <c r="E27" s="2"/>
      <c r="F27" s="103"/>
      <c r="G27" s="2"/>
      <c r="H27" s="103"/>
      <c r="I27" s="149"/>
      <c r="J27" s="156"/>
      <c r="K27" s="151" t="str">
        <f t="shared" ref="K27" si="39">$I$37</f>
        <v>C2</v>
      </c>
      <c r="L27" s="150"/>
      <c r="M27" s="103"/>
      <c r="N27" s="7"/>
      <c r="O27" s="118"/>
      <c r="P27" s="7"/>
      <c r="Q27" s="103"/>
      <c r="R27" s="145"/>
      <c r="S27" s="139"/>
      <c r="T27" s="141" t="str">
        <f t="shared" ref="T27" si="40">$R$37</f>
        <v>C2</v>
      </c>
    </row>
    <row r="28" spans="1:20" ht="16" customHeight="1" x14ac:dyDescent="0.2">
      <c r="A28" s="103"/>
      <c r="B28" s="121"/>
      <c r="C28" s="148"/>
      <c r="D28" s="103"/>
      <c r="E28" s="2"/>
      <c r="F28" s="103"/>
      <c r="G28" s="2"/>
      <c r="H28" s="103"/>
      <c r="I28" s="149"/>
      <c r="J28" s="157"/>
      <c r="K28" s="126"/>
      <c r="L28" s="150"/>
      <c r="M28" s="103"/>
      <c r="N28" s="7"/>
      <c r="O28" s="118"/>
      <c r="P28" s="7"/>
      <c r="Q28" s="103"/>
      <c r="R28" s="145"/>
      <c r="S28" s="140"/>
      <c r="T28" s="106"/>
    </row>
    <row r="29" spans="1:20" ht="16" customHeight="1" x14ac:dyDescent="0.2">
      <c r="A29" s="103">
        <v>7</v>
      </c>
      <c r="B29" s="119">
        <f>入力シート!C31</f>
        <v>0.5625</v>
      </c>
      <c r="C29" s="149" t="str">
        <f>入力シート!K31</f>
        <v>A3</v>
      </c>
      <c r="D29" s="103">
        <f t="shared" ref="D29" si="41">SUM(E29,E30,E31,E32)</f>
        <v>0</v>
      </c>
      <c r="E29" s="2"/>
      <c r="F29" s="103"/>
      <c r="G29" s="2"/>
      <c r="H29" s="103">
        <f t="shared" ref="H29" si="42">SUM(G29,G30,G31,G32)</f>
        <v>0</v>
      </c>
      <c r="I29" s="149" t="str">
        <f>入力シート!L31</f>
        <v>C3</v>
      </c>
      <c r="J29" s="155" t="str">
        <f t="shared" ref="J29:K29" si="43">$C$25</f>
        <v>A2</v>
      </c>
      <c r="K29" s="125" t="str">
        <f t="shared" si="43"/>
        <v>A2</v>
      </c>
      <c r="L29" s="150" t="str">
        <f>入力シート!M31</f>
        <v>B3</v>
      </c>
      <c r="M29" s="103">
        <f t="shared" ref="M29" si="44">SUM(N29,N30,N31,N32)</f>
        <v>0</v>
      </c>
      <c r="N29" s="7"/>
      <c r="O29" s="118"/>
      <c r="P29" s="7"/>
      <c r="Q29" s="103">
        <f t="shared" ref="Q29" si="45">SUM(P29,P30,P31,P32)</f>
        <v>0</v>
      </c>
      <c r="R29" s="145" t="str">
        <f>入力シート!N31</f>
        <v>C4</v>
      </c>
      <c r="S29" s="152" t="str">
        <f t="shared" ref="S29:T29" si="46">$L$25</f>
        <v>A2</v>
      </c>
      <c r="T29" s="105" t="str">
        <f t="shared" si="46"/>
        <v>A2</v>
      </c>
    </row>
    <row r="30" spans="1:20" ht="16" customHeight="1" x14ac:dyDescent="0.2">
      <c r="A30" s="103"/>
      <c r="B30" s="120"/>
      <c r="C30" s="149"/>
      <c r="D30" s="103"/>
      <c r="E30" s="2"/>
      <c r="F30" s="103"/>
      <c r="G30" s="2"/>
      <c r="H30" s="103"/>
      <c r="I30" s="149"/>
      <c r="J30" s="156"/>
      <c r="K30" s="126"/>
      <c r="L30" s="150"/>
      <c r="M30" s="103"/>
      <c r="N30" s="7"/>
      <c r="O30" s="118"/>
      <c r="P30" s="7"/>
      <c r="Q30" s="103"/>
      <c r="R30" s="145"/>
      <c r="S30" s="139"/>
      <c r="T30" s="106"/>
    </row>
    <row r="31" spans="1:20" ht="16" customHeight="1" x14ac:dyDescent="0.2">
      <c r="A31" s="103"/>
      <c r="B31" s="120"/>
      <c r="C31" s="149"/>
      <c r="D31" s="103"/>
      <c r="E31" s="2"/>
      <c r="F31" s="103"/>
      <c r="G31" s="2"/>
      <c r="H31" s="103"/>
      <c r="I31" s="149"/>
      <c r="J31" s="156"/>
      <c r="K31" s="125" t="str">
        <f t="shared" ref="K31" si="47">$I$25</f>
        <v>B2</v>
      </c>
      <c r="L31" s="150"/>
      <c r="M31" s="103"/>
      <c r="N31" s="7"/>
      <c r="O31" s="118"/>
      <c r="P31" s="7"/>
      <c r="Q31" s="103"/>
      <c r="R31" s="145"/>
      <c r="S31" s="139"/>
      <c r="T31" s="105" t="str">
        <f t="shared" ref="T31" si="48">$R$25</f>
        <v>B2</v>
      </c>
    </row>
    <row r="32" spans="1:20" ht="16" customHeight="1" x14ac:dyDescent="0.2">
      <c r="A32" s="103"/>
      <c r="B32" s="121"/>
      <c r="C32" s="149"/>
      <c r="D32" s="103"/>
      <c r="E32" s="2"/>
      <c r="F32" s="103"/>
      <c r="G32" s="2"/>
      <c r="H32" s="103"/>
      <c r="I32" s="149"/>
      <c r="J32" s="157"/>
      <c r="K32" s="126"/>
      <c r="L32" s="150"/>
      <c r="M32" s="103"/>
      <c r="N32" s="7"/>
      <c r="O32" s="118"/>
      <c r="P32" s="7"/>
      <c r="Q32" s="103"/>
      <c r="R32" s="145"/>
      <c r="S32" s="140"/>
      <c r="T32" s="106"/>
    </row>
    <row r="33" spans="1:20" ht="16" customHeight="1" x14ac:dyDescent="0.2">
      <c r="A33" s="103">
        <v>8</v>
      </c>
      <c r="B33" s="119">
        <f>入力シート!C32</f>
        <v>0.59722222222222221</v>
      </c>
      <c r="C33" s="118" t="str">
        <f>入力シート!K32</f>
        <v>B2</v>
      </c>
      <c r="D33" s="103">
        <f t="shared" ref="D33" si="49">SUM(E33,E34,E35,E36)</f>
        <v>0</v>
      </c>
      <c r="E33" s="2"/>
      <c r="F33" s="103"/>
      <c r="G33" s="2"/>
      <c r="H33" s="103">
        <f t="shared" ref="H33" si="50">SUM(G33,G34,G35,G36)</f>
        <v>0</v>
      </c>
      <c r="I33" s="118" t="str">
        <f>入力シート!L32</f>
        <v>C2</v>
      </c>
      <c r="J33" s="155" t="str">
        <f t="shared" ref="J33" si="51">$C$29</f>
        <v>A3</v>
      </c>
      <c r="K33" s="125" t="str">
        <f t="shared" ref="K33" si="52">$C$25</f>
        <v>A2</v>
      </c>
      <c r="L33" s="150" t="str">
        <f>入力シート!M32</f>
        <v>B2</v>
      </c>
      <c r="M33" s="103">
        <f t="shared" ref="M33" si="53">SUM(N33,N34,N35,N36)</f>
        <v>0</v>
      </c>
      <c r="N33" s="7"/>
      <c r="O33" s="118"/>
      <c r="P33" s="7"/>
      <c r="Q33" s="103">
        <f t="shared" ref="Q33" si="54">SUM(P33,P34,P35,P36)</f>
        <v>0</v>
      </c>
      <c r="R33" s="145" t="str">
        <f>入力シート!N32</f>
        <v>C2</v>
      </c>
      <c r="S33" s="138" t="str">
        <f t="shared" ref="S33" si="55">$L$29</f>
        <v>B3</v>
      </c>
      <c r="T33" s="105" t="str">
        <f t="shared" ref="T33" si="56">$L$25</f>
        <v>A2</v>
      </c>
    </row>
    <row r="34" spans="1:20" ht="16" customHeight="1" x14ac:dyDescent="0.2">
      <c r="A34" s="103"/>
      <c r="B34" s="120"/>
      <c r="C34" s="118"/>
      <c r="D34" s="103"/>
      <c r="E34" s="2"/>
      <c r="F34" s="103"/>
      <c r="G34" s="2"/>
      <c r="H34" s="103"/>
      <c r="I34" s="118"/>
      <c r="J34" s="156"/>
      <c r="K34" s="126"/>
      <c r="L34" s="150"/>
      <c r="M34" s="103"/>
      <c r="N34" s="7"/>
      <c r="O34" s="118"/>
      <c r="P34" s="7"/>
      <c r="Q34" s="103"/>
      <c r="R34" s="145"/>
      <c r="S34" s="139"/>
      <c r="T34" s="106"/>
    </row>
    <row r="35" spans="1:20" ht="16" customHeight="1" x14ac:dyDescent="0.2">
      <c r="A35" s="103"/>
      <c r="B35" s="120"/>
      <c r="C35" s="118"/>
      <c r="D35" s="103"/>
      <c r="E35" s="2"/>
      <c r="F35" s="103"/>
      <c r="G35" s="2"/>
      <c r="H35" s="103"/>
      <c r="I35" s="118"/>
      <c r="J35" s="156"/>
      <c r="K35" s="151" t="str">
        <f t="shared" ref="K35" si="57">$I$29</f>
        <v>C3</v>
      </c>
      <c r="L35" s="150"/>
      <c r="M35" s="103"/>
      <c r="N35" s="7"/>
      <c r="O35" s="118"/>
      <c r="P35" s="7"/>
      <c r="Q35" s="103"/>
      <c r="R35" s="145"/>
      <c r="S35" s="139"/>
      <c r="T35" s="141" t="str">
        <f t="shared" ref="T35" si="58">$R$29</f>
        <v>C4</v>
      </c>
    </row>
    <row r="36" spans="1:20" ht="16" customHeight="1" x14ac:dyDescent="0.2">
      <c r="A36" s="103"/>
      <c r="B36" s="121"/>
      <c r="C36" s="118"/>
      <c r="D36" s="103"/>
      <c r="E36" s="2"/>
      <c r="F36" s="103"/>
      <c r="G36" s="2"/>
      <c r="H36" s="103"/>
      <c r="I36" s="118"/>
      <c r="J36" s="157"/>
      <c r="K36" s="126"/>
      <c r="L36" s="150"/>
      <c r="M36" s="103"/>
      <c r="N36" s="7"/>
      <c r="O36" s="118"/>
      <c r="P36" s="7"/>
      <c r="Q36" s="103"/>
      <c r="R36" s="145"/>
      <c r="S36" s="140"/>
      <c r="T36" s="106"/>
    </row>
    <row r="37" spans="1:20" ht="16" customHeight="1" x14ac:dyDescent="0.2">
      <c r="A37" s="103">
        <v>9</v>
      </c>
      <c r="B37" s="119">
        <f>入力シート!C33</f>
        <v>0.63194444444444442</v>
      </c>
      <c r="C37" s="118" t="str">
        <f>入力シート!K33</f>
        <v>A2</v>
      </c>
      <c r="D37" s="103">
        <f t="shared" ref="D37" si="59">SUM(E37,E38,E39,E40)</f>
        <v>0</v>
      </c>
      <c r="E37" s="2"/>
      <c r="F37" s="103"/>
      <c r="G37" s="2"/>
      <c r="H37" s="103">
        <f t="shared" ref="H37" si="60">SUM(G37,G38,G39,G40)</f>
        <v>0</v>
      </c>
      <c r="I37" s="118" t="str">
        <f>入力シート!L33</f>
        <v>C2</v>
      </c>
      <c r="J37" s="134" t="str">
        <f t="shared" ref="J37:K37" si="61">$C$33</f>
        <v>B2</v>
      </c>
      <c r="K37" s="125" t="str">
        <f t="shared" si="61"/>
        <v>B2</v>
      </c>
      <c r="L37" s="150" t="str">
        <f>入力シート!M33</f>
        <v>A2</v>
      </c>
      <c r="M37" s="103">
        <f t="shared" ref="M37" si="62">SUM(N37,N38,N39,N40)</f>
        <v>0</v>
      </c>
      <c r="N37" s="7"/>
      <c r="O37" s="118"/>
      <c r="P37" s="7"/>
      <c r="Q37" s="103">
        <f t="shared" ref="Q37" si="63">SUM(P37,P38,P39,P40)</f>
        <v>0</v>
      </c>
      <c r="R37" s="145" t="str">
        <f>入力シート!N33</f>
        <v>C2</v>
      </c>
      <c r="S37" s="138" t="str">
        <f t="shared" ref="S37:T37" si="64">$L$33</f>
        <v>B2</v>
      </c>
      <c r="T37" s="105" t="str">
        <f t="shared" si="64"/>
        <v>B2</v>
      </c>
    </row>
    <row r="38" spans="1:20" ht="16" customHeight="1" x14ac:dyDescent="0.2">
      <c r="A38" s="103"/>
      <c r="B38" s="120"/>
      <c r="C38" s="118"/>
      <c r="D38" s="103"/>
      <c r="E38" s="2"/>
      <c r="F38" s="103"/>
      <c r="G38" s="2"/>
      <c r="H38" s="103"/>
      <c r="I38" s="118"/>
      <c r="J38" s="135"/>
      <c r="K38" s="126"/>
      <c r="L38" s="150"/>
      <c r="M38" s="103"/>
      <c r="N38" s="7"/>
      <c r="O38" s="118"/>
      <c r="P38" s="7"/>
      <c r="Q38" s="103"/>
      <c r="R38" s="145"/>
      <c r="S38" s="139"/>
      <c r="T38" s="106"/>
    </row>
    <row r="39" spans="1:20" ht="16" customHeight="1" x14ac:dyDescent="0.2">
      <c r="A39" s="103"/>
      <c r="B39" s="120"/>
      <c r="C39" s="118"/>
      <c r="D39" s="103"/>
      <c r="E39" s="2"/>
      <c r="F39" s="103"/>
      <c r="G39" s="2"/>
      <c r="H39" s="103"/>
      <c r="I39" s="118"/>
      <c r="J39" s="135"/>
      <c r="K39" s="151" t="str">
        <f t="shared" ref="K39" si="65">$C$29</f>
        <v>A3</v>
      </c>
      <c r="L39" s="150"/>
      <c r="M39" s="103"/>
      <c r="N39" s="7"/>
      <c r="O39" s="118"/>
      <c r="P39" s="7"/>
      <c r="Q39" s="103"/>
      <c r="R39" s="145"/>
      <c r="S39" s="139"/>
      <c r="T39" s="141" t="str">
        <f t="shared" ref="T39" si="66">$L$29</f>
        <v>B3</v>
      </c>
    </row>
    <row r="40" spans="1:20" ht="16" customHeight="1" x14ac:dyDescent="0.2">
      <c r="A40" s="103"/>
      <c r="B40" s="121"/>
      <c r="C40" s="118"/>
      <c r="D40" s="103"/>
      <c r="E40" s="2"/>
      <c r="F40" s="103"/>
      <c r="G40" s="2"/>
      <c r="H40" s="103"/>
      <c r="I40" s="118"/>
      <c r="J40" s="136"/>
      <c r="K40" s="126"/>
      <c r="L40" s="150"/>
      <c r="M40" s="103"/>
      <c r="N40" s="7"/>
      <c r="O40" s="118"/>
      <c r="P40" s="7"/>
      <c r="Q40" s="103"/>
      <c r="R40" s="145"/>
      <c r="S40" s="140"/>
      <c r="T40" s="106"/>
    </row>
    <row r="41" spans="1:20" x14ac:dyDescent="0.2">
      <c r="B41" s="102">
        <v>0.66666666666666663</v>
      </c>
    </row>
    <row r="42" spans="1:20" ht="14" x14ac:dyDescent="0.2">
      <c r="B42" s="55" t="s">
        <v>93</v>
      </c>
      <c r="C42" s="98" t="s">
        <v>94</v>
      </c>
      <c r="D42" s="100">
        <v>0.29166666666666669</v>
      </c>
      <c r="E42" s="97"/>
      <c r="F42" s="101"/>
      <c r="G42" s="98"/>
      <c r="H42" s="96"/>
      <c r="I42" s="96"/>
      <c r="K42" s="96" t="s">
        <v>98</v>
      </c>
      <c r="L42" s="97"/>
      <c r="M42" s="98"/>
      <c r="N42" s="98"/>
      <c r="O42" s="96"/>
      <c r="P42" s="96"/>
    </row>
    <row r="43" spans="1:20" ht="14" x14ac:dyDescent="0.2">
      <c r="C43" s="98" t="s">
        <v>96</v>
      </c>
      <c r="D43" s="96" t="s">
        <v>101</v>
      </c>
      <c r="E43" s="97"/>
      <c r="F43" s="96"/>
      <c r="G43" s="98"/>
      <c r="H43" s="96"/>
      <c r="I43" s="96"/>
      <c r="K43" s="96" t="s">
        <v>99</v>
      </c>
      <c r="L43" s="96"/>
      <c r="M43" s="99"/>
      <c r="N43" s="98"/>
      <c r="O43" s="96"/>
      <c r="P43" s="96"/>
    </row>
    <row r="44" spans="1:20" ht="14" x14ac:dyDescent="0.2">
      <c r="C44" s="96"/>
      <c r="D44" s="96" t="s">
        <v>114</v>
      </c>
      <c r="E44" s="97"/>
      <c r="F44" s="98"/>
      <c r="G44" s="98"/>
      <c r="H44" s="96"/>
      <c r="I44" s="96"/>
      <c r="K44" s="96" t="s">
        <v>106</v>
      </c>
      <c r="L44" s="96"/>
      <c r="M44" s="96"/>
      <c r="N44" s="98"/>
      <c r="O44" s="96"/>
      <c r="P44" s="96"/>
    </row>
    <row r="45" spans="1:20" ht="14" x14ac:dyDescent="0.2">
      <c r="C45" s="96"/>
      <c r="D45" s="96" t="s">
        <v>97</v>
      </c>
      <c r="E45" s="97"/>
      <c r="F45" s="98"/>
      <c r="G45" s="98"/>
      <c r="H45" s="96"/>
      <c r="I45" s="96"/>
      <c r="K45" s="96" t="s">
        <v>107</v>
      </c>
      <c r="L45" s="96"/>
      <c r="M45" s="96"/>
      <c r="N45" s="98"/>
      <c r="O45" s="96"/>
      <c r="P45" s="96"/>
    </row>
  </sheetData>
  <mergeCells count="169">
    <mergeCell ref="A13:A16"/>
    <mergeCell ref="B13:B16"/>
    <mergeCell ref="C13:C16"/>
    <mergeCell ref="D13:D16"/>
    <mergeCell ref="F13:F16"/>
    <mergeCell ref="H13:H16"/>
    <mergeCell ref="O5:O8"/>
    <mergeCell ref="A5:A8"/>
    <mergeCell ref="B5:B8"/>
    <mergeCell ref="C5:C8"/>
    <mergeCell ref="D5:D8"/>
    <mergeCell ref="F5:F8"/>
    <mergeCell ref="H5:H8"/>
    <mergeCell ref="A9:A12"/>
    <mergeCell ref="B9:B12"/>
    <mergeCell ref="C9:C12"/>
    <mergeCell ref="D9:D12"/>
    <mergeCell ref="F9:F12"/>
    <mergeCell ref="H9:H12"/>
    <mergeCell ref="I9:I12"/>
    <mergeCell ref="J9:J12"/>
    <mergeCell ref="K9:K10"/>
    <mergeCell ref="L9:L12"/>
    <mergeCell ref="M9:M12"/>
    <mergeCell ref="O9:O12"/>
    <mergeCell ref="A1:T1"/>
    <mergeCell ref="C2:D2"/>
    <mergeCell ref="M2:T2"/>
    <mergeCell ref="E3:G3"/>
    <mergeCell ref="N3:P3"/>
    <mergeCell ref="E4:G4"/>
    <mergeCell ref="N4:P4"/>
    <mergeCell ref="Q5:Q8"/>
    <mergeCell ref="R5:R8"/>
    <mergeCell ref="S5:S8"/>
    <mergeCell ref="T5:T6"/>
    <mergeCell ref="K7:K8"/>
    <mergeCell ref="T7:T8"/>
    <mergeCell ref="I5:I8"/>
    <mergeCell ref="J5:J8"/>
    <mergeCell ref="K5:K6"/>
    <mergeCell ref="L5:L8"/>
    <mergeCell ref="M5:M8"/>
    <mergeCell ref="Q9:Q12"/>
    <mergeCell ref="R9:R12"/>
    <mergeCell ref="S9:S12"/>
    <mergeCell ref="T9:T10"/>
    <mergeCell ref="K11:K12"/>
    <mergeCell ref="R21:R24"/>
    <mergeCell ref="S21:S24"/>
    <mergeCell ref="T13:T14"/>
    <mergeCell ref="I21:I24"/>
    <mergeCell ref="J21:J24"/>
    <mergeCell ref="T17:T18"/>
    <mergeCell ref="T19:T20"/>
    <mergeCell ref="T21:T22"/>
    <mergeCell ref="Q13:Q16"/>
    <mergeCell ref="R13:R16"/>
    <mergeCell ref="S13:S16"/>
    <mergeCell ref="K15:K16"/>
    <mergeCell ref="T15:T16"/>
    <mergeCell ref="I13:I16"/>
    <mergeCell ref="J13:J16"/>
    <mergeCell ref="K13:K14"/>
    <mergeCell ref="L13:L16"/>
    <mergeCell ref="M13:M16"/>
    <mergeCell ref="O13:O16"/>
    <mergeCell ref="K23:K24"/>
    <mergeCell ref="T23:T24"/>
    <mergeCell ref="K21:K22"/>
    <mergeCell ref="Q29:Q32"/>
    <mergeCell ref="R29:R32"/>
    <mergeCell ref="S29:S32"/>
    <mergeCell ref="A17:A20"/>
    <mergeCell ref="B17:B20"/>
    <mergeCell ref="C17:C20"/>
    <mergeCell ref="D17:D20"/>
    <mergeCell ref="F17:F20"/>
    <mergeCell ref="H17:H20"/>
    <mergeCell ref="I17:I20"/>
    <mergeCell ref="J17:J20"/>
    <mergeCell ref="K17:K18"/>
    <mergeCell ref="L17:L20"/>
    <mergeCell ref="M17:M20"/>
    <mergeCell ref="K19:K20"/>
    <mergeCell ref="A21:A24"/>
    <mergeCell ref="B21:B24"/>
    <mergeCell ref="C21:C24"/>
    <mergeCell ref="O17:O20"/>
    <mergeCell ref="Q17:Q20"/>
    <mergeCell ref="R17:R20"/>
    <mergeCell ref="S17:S20"/>
    <mergeCell ref="D21:D24"/>
    <mergeCell ref="F21:F24"/>
    <mergeCell ref="D29:D32"/>
    <mergeCell ref="F29:F32"/>
    <mergeCell ref="H29:H32"/>
    <mergeCell ref="I29:I32"/>
    <mergeCell ref="J29:J32"/>
    <mergeCell ref="K29:K30"/>
    <mergeCell ref="L29:L32"/>
    <mergeCell ref="M29:M32"/>
    <mergeCell ref="O29:O32"/>
    <mergeCell ref="T11:T12"/>
    <mergeCell ref="A25:A28"/>
    <mergeCell ref="B25:B28"/>
    <mergeCell ref="C25:C28"/>
    <mergeCell ref="D25:D28"/>
    <mergeCell ref="F25:F28"/>
    <mergeCell ref="H25:H28"/>
    <mergeCell ref="I25:I28"/>
    <mergeCell ref="J25:J28"/>
    <mergeCell ref="K25:K26"/>
    <mergeCell ref="L25:L28"/>
    <mergeCell ref="M25:M28"/>
    <mergeCell ref="O25:O28"/>
    <mergeCell ref="Q25:Q28"/>
    <mergeCell ref="R25:R28"/>
    <mergeCell ref="S25:S28"/>
    <mergeCell ref="T25:T26"/>
    <mergeCell ref="K27:K28"/>
    <mergeCell ref="T27:T28"/>
    <mergeCell ref="H21:H24"/>
    <mergeCell ref="L21:L24"/>
    <mergeCell ref="M21:M24"/>
    <mergeCell ref="O21:O24"/>
    <mergeCell ref="Q21:Q24"/>
    <mergeCell ref="T29:T30"/>
    <mergeCell ref="K31:K32"/>
    <mergeCell ref="T31:T32"/>
    <mergeCell ref="A33:A36"/>
    <mergeCell ref="B33:B36"/>
    <mergeCell ref="C33:C36"/>
    <mergeCell ref="D33:D36"/>
    <mergeCell ref="F33:F36"/>
    <mergeCell ref="H33:H36"/>
    <mergeCell ref="I33:I36"/>
    <mergeCell ref="J33:J36"/>
    <mergeCell ref="K33:K34"/>
    <mergeCell ref="L33:L36"/>
    <mergeCell ref="M33:M36"/>
    <mergeCell ref="O33:O36"/>
    <mergeCell ref="Q33:Q36"/>
    <mergeCell ref="R33:R36"/>
    <mergeCell ref="S33:S36"/>
    <mergeCell ref="T33:T34"/>
    <mergeCell ref="K35:K36"/>
    <mergeCell ref="T35:T36"/>
    <mergeCell ref="A29:A32"/>
    <mergeCell ref="B29:B32"/>
    <mergeCell ref="C29:C32"/>
    <mergeCell ref="A37:A40"/>
    <mergeCell ref="B37:B40"/>
    <mergeCell ref="C37:C40"/>
    <mergeCell ref="D37:D40"/>
    <mergeCell ref="F37:F40"/>
    <mergeCell ref="H37:H40"/>
    <mergeCell ref="I37:I40"/>
    <mergeCell ref="J37:J40"/>
    <mergeCell ref="K37:K38"/>
    <mergeCell ref="L37:L40"/>
    <mergeCell ref="M37:M40"/>
    <mergeCell ref="O37:O40"/>
    <mergeCell ref="Q37:Q40"/>
    <mergeCell ref="R37:R40"/>
    <mergeCell ref="S37:S40"/>
    <mergeCell ref="T37:T38"/>
    <mergeCell ref="K39:K40"/>
    <mergeCell ref="T39:T40"/>
  </mergeCells>
  <phoneticPr fontId="7"/>
  <pageMargins left="1.37" right="0.23622047244094491" top="0.19685039370078741" bottom="0.11811023622047245" header="0.11811023622047245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F26" sqref="F26"/>
    </sheetView>
  </sheetViews>
  <sheetFormatPr defaultRowHeight="13" x14ac:dyDescent="0.2"/>
  <sheetData>
    <row r="1" spans="1:10" ht="21" customHeight="1" x14ac:dyDescent="0.2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B2" t="s">
        <v>53</v>
      </c>
      <c r="C2" t="s">
        <v>54</v>
      </c>
    </row>
    <row r="3" spans="1:10" x14ac:dyDescent="0.2">
      <c r="A3" s="45" t="s">
        <v>12</v>
      </c>
      <c r="B3" s="45"/>
      <c r="C3" s="45"/>
    </row>
    <row r="4" spans="1:10" x14ac:dyDescent="0.2">
      <c r="A4" s="45" t="s">
        <v>13</v>
      </c>
      <c r="B4" s="45"/>
      <c r="C4" s="45"/>
    </row>
    <row r="5" spans="1:10" x14ac:dyDescent="0.2">
      <c r="A5" s="45" t="s">
        <v>14</v>
      </c>
      <c r="B5" s="45"/>
      <c r="C5" s="45"/>
    </row>
    <row r="6" spans="1:10" x14ac:dyDescent="0.2">
      <c r="A6" s="45" t="s">
        <v>15</v>
      </c>
      <c r="B6" s="45"/>
      <c r="C6" s="45"/>
    </row>
    <row r="7" spans="1:10" x14ac:dyDescent="0.2">
      <c r="D7">
        <f>SUM(B3:B7)</f>
        <v>0</v>
      </c>
    </row>
    <row r="9" spans="1:10" x14ac:dyDescent="0.2">
      <c r="B9" t="s">
        <v>53</v>
      </c>
      <c r="C9" t="s">
        <v>54</v>
      </c>
    </row>
    <row r="10" spans="1:10" x14ac:dyDescent="0.2">
      <c r="A10" s="45" t="s">
        <v>16</v>
      </c>
      <c r="B10" s="61"/>
      <c r="C10" s="45"/>
    </row>
    <row r="11" spans="1:10" x14ac:dyDescent="0.2">
      <c r="A11" s="45" t="s">
        <v>17</v>
      </c>
      <c r="B11" s="61"/>
      <c r="C11" s="45"/>
    </row>
    <row r="12" spans="1:10" x14ac:dyDescent="0.2">
      <c r="A12" s="45" t="s">
        <v>18</v>
      </c>
      <c r="B12" s="61"/>
      <c r="C12" s="45"/>
    </row>
    <row r="13" spans="1:10" x14ac:dyDescent="0.2">
      <c r="A13" s="45" t="s">
        <v>19</v>
      </c>
      <c r="B13" s="61"/>
      <c r="C13" s="45"/>
    </row>
    <row r="14" spans="1:10" x14ac:dyDescent="0.2">
      <c r="B14" s="3"/>
      <c r="D14">
        <f>SUM(B10:B14)</f>
        <v>0</v>
      </c>
    </row>
    <row r="15" spans="1:10" x14ac:dyDescent="0.2">
      <c r="A15" s="167" t="s">
        <v>108</v>
      </c>
      <c r="B15" s="61" t="s">
        <v>109</v>
      </c>
      <c r="C15" s="45" t="s">
        <v>111</v>
      </c>
    </row>
    <row r="16" spans="1:10" x14ac:dyDescent="0.2">
      <c r="A16" s="167"/>
      <c r="B16" s="45" t="s">
        <v>110</v>
      </c>
      <c r="C16" s="45" t="s">
        <v>112</v>
      </c>
      <c r="D16">
        <v>4</v>
      </c>
    </row>
  </sheetData>
  <mergeCells count="1">
    <mergeCell ref="A15:A16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zoomScaleNormal="100" workbookViewId="0">
      <selection activeCell="F40" sqref="F40"/>
    </sheetView>
  </sheetViews>
  <sheetFormatPr defaultColWidth="10.6328125" defaultRowHeight="13" customHeight="1" x14ac:dyDescent="0.2"/>
  <sheetData>
    <row r="1" spans="1:16" ht="13" customHeight="1" x14ac:dyDescent="0.2">
      <c r="A1">
        <v>1</v>
      </c>
      <c r="B1" s="62" t="s">
        <v>22</v>
      </c>
      <c r="C1" t="s">
        <v>42</v>
      </c>
      <c r="D1" t="s">
        <v>42</v>
      </c>
      <c r="E1" s="63" t="s">
        <v>22</v>
      </c>
      <c r="F1" t="s">
        <v>23</v>
      </c>
      <c r="G1" s="14">
        <v>1</v>
      </c>
      <c r="H1" s="15">
        <v>0.33333333333333331</v>
      </c>
      <c r="I1" s="16">
        <v>0.33333333333333331</v>
      </c>
      <c r="J1" s="82" t="s">
        <v>55</v>
      </c>
      <c r="K1" s="83" t="s">
        <v>56</v>
      </c>
      <c r="L1" s="83" t="s">
        <v>57</v>
      </c>
      <c r="M1" s="84"/>
      <c r="N1" s="3"/>
    </row>
    <row r="2" spans="1:16" ht="13" customHeight="1" x14ac:dyDescent="0.2">
      <c r="A2">
        <v>2</v>
      </c>
      <c r="B2" s="62" t="s">
        <v>24</v>
      </c>
      <c r="C2" t="s">
        <v>30</v>
      </c>
      <c r="D2" t="s">
        <v>30</v>
      </c>
      <c r="E2" s="63" t="s">
        <v>24</v>
      </c>
      <c r="G2" s="17">
        <v>2</v>
      </c>
      <c r="H2" s="18">
        <v>0.375</v>
      </c>
      <c r="I2" s="19">
        <v>0.36805555555555558</v>
      </c>
      <c r="J2" s="81" t="s">
        <v>58</v>
      </c>
      <c r="K2" s="76" t="s">
        <v>59</v>
      </c>
      <c r="L2" s="76" t="s">
        <v>60</v>
      </c>
      <c r="M2" s="85"/>
      <c r="N2" s="3" t="s">
        <v>25</v>
      </c>
      <c r="O2" s="21"/>
      <c r="P2" s="4"/>
    </row>
    <row r="3" spans="1:16" ht="13" customHeight="1" x14ac:dyDescent="0.2">
      <c r="A3">
        <v>3</v>
      </c>
      <c r="B3" s="62" t="s">
        <v>26</v>
      </c>
      <c r="C3" t="s">
        <v>35</v>
      </c>
      <c r="D3" t="s">
        <v>35</v>
      </c>
      <c r="E3" s="63" t="s">
        <v>26</v>
      </c>
      <c r="G3" s="17">
        <v>3</v>
      </c>
      <c r="H3" s="18">
        <v>0.41666666666666669</v>
      </c>
      <c r="I3" s="19">
        <v>0.40277777777777773</v>
      </c>
      <c r="J3" s="81" t="s">
        <v>61</v>
      </c>
      <c r="K3" s="76" t="s">
        <v>62</v>
      </c>
      <c r="L3" s="76" t="s">
        <v>63</v>
      </c>
      <c r="M3" s="85" t="s">
        <v>64</v>
      </c>
      <c r="N3" s="3"/>
      <c r="O3" s="21"/>
      <c r="P3" s="21"/>
    </row>
    <row r="4" spans="1:16" ht="13" customHeight="1" x14ac:dyDescent="0.2">
      <c r="A4">
        <v>4</v>
      </c>
      <c r="B4" s="62" t="s">
        <v>27</v>
      </c>
      <c r="C4" t="s">
        <v>43</v>
      </c>
      <c r="D4" t="s">
        <v>43</v>
      </c>
      <c r="E4" s="63" t="s">
        <v>27</v>
      </c>
      <c r="G4" s="17">
        <v>4</v>
      </c>
      <c r="H4" s="18">
        <v>0.45833333333333331</v>
      </c>
      <c r="I4" s="19">
        <v>0.4375</v>
      </c>
      <c r="J4" s="81"/>
      <c r="K4" s="76"/>
      <c r="L4" s="76"/>
      <c r="M4" s="85"/>
      <c r="N4" s="3"/>
      <c r="O4" s="21"/>
      <c r="P4" s="21"/>
    </row>
    <row r="5" spans="1:16" ht="13" customHeight="1" x14ac:dyDescent="0.2">
      <c r="A5">
        <v>5</v>
      </c>
      <c r="B5" s="62" t="s">
        <v>28</v>
      </c>
      <c r="C5" t="s">
        <v>24</v>
      </c>
      <c r="D5" t="s">
        <v>24</v>
      </c>
      <c r="E5" s="63" t="s">
        <v>28</v>
      </c>
      <c r="G5" s="27">
        <v>5</v>
      </c>
      <c r="H5" s="28">
        <v>0.5</v>
      </c>
      <c r="I5" s="29">
        <v>0.47222222222222227</v>
      </c>
      <c r="J5" s="80"/>
      <c r="K5" s="64"/>
      <c r="L5" s="64"/>
      <c r="M5" s="86"/>
      <c r="N5" s="3"/>
      <c r="O5" s="21"/>
      <c r="P5" s="54"/>
    </row>
    <row r="6" spans="1:16" ht="13" customHeight="1" x14ac:dyDescent="0.2">
      <c r="A6">
        <v>6</v>
      </c>
      <c r="B6" s="62" t="s">
        <v>30</v>
      </c>
      <c r="C6" t="s">
        <v>27</v>
      </c>
      <c r="D6" t="s">
        <v>27</v>
      </c>
      <c r="E6" s="63" t="s">
        <v>30</v>
      </c>
      <c r="G6" s="33">
        <v>6</v>
      </c>
      <c r="H6" s="34">
        <v>0.54166666666666663</v>
      </c>
      <c r="I6" s="34">
        <v>0.50694444444444442</v>
      </c>
      <c r="J6" s="65" t="s">
        <v>31</v>
      </c>
      <c r="K6" s="35" t="s">
        <v>65</v>
      </c>
      <c r="L6" s="35" t="s">
        <v>66</v>
      </c>
      <c r="M6" s="36" t="s">
        <v>67</v>
      </c>
      <c r="N6" s="37" t="s">
        <v>32</v>
      </c>
      <c r="O6" s="21"/>
      <c r="P6" s="21"/>
    </row>
    <row r="7" spans="1:16" ht="13" customHeight="1" x14ac:dyDescent="0.2">
      <c r="A7">
        <v>7</v>
      </c>
      <c r="B7" s="62" t="s">
        <v>33</v>
      </c>
      <c r="C7" t="s">
        <v>22</v>
      </c>
      <c r="D7" t="s">
        <v>33</v>
      </c>
      <c r="E7" s="63" t="s">
        <v>33</v>
      </c>
      <c r="G7" s="38">
        <v>7</v>
      </c>
      <c r="H7" s="39">
        <v>0.58333333333333337</v>
      </c>
      <c r="I7" s="39">
        <v>0.54166666666666663</v>
      </c>
      <c r="J7" s="66" t="s">
        <v>34</v>
      </c>
      <c r="K7" s="37" t="s">
        <v>68</v>
      </c>
      <c r="L7" s="37" t="s">
        <v>69</v>
      </c>
      <c r="M7" s="40" t="s">
        <v>70</v>
      </c>
      <c r="N7" s="67"/>
      <c r="O7" s="21"/>
      <c r="P7" s="21"/>
    </row>
    <row r="8" spans="1:16" ht="13" customHeight="1" x14ac:dyDescent="0.2">
      <c r="A8">
        <v>8</v>
      </c>
      <c r="B8" s="62" t="s">
        <v>35</v>
      </c>
      <c r="C8" t="s">
        <v>26</v>
      </c>
      <c r="D8" t="s">
        <v>26</v>
      </c>
      <c r="E8" s="63" t="s">
        <v>35</v>
      </c>
      <c r="G8" s="38">
        <v>8</v>
      </c>
      <c r="H8" s="39">
        <v>0.625</v>
      </c>
      <c r="I8" s="39">
        <v>0.57638888888888895</v>
      </c>
      <c r="J8" s="66" t="s">
        <v>36</v>
      </c>
      <c r="K8" s="37" t="s">
        <v>71</v>
      </c>
      <c r="L8" s="37" t="s">
        <v>72</v>
      </c>
      <c r="M8" s="40"/>
      <c r="N8" s="67"/>
      <c r="O8" s="21"/>
      <c r="P8" s="4"/>
    </row>
    <row r="9" spans="1:16" ht="13" customHeight="1" x14ac:dyDescent="0.2">
      <c r="A9">
        <v>9</v>
      </c>
      <c r="B9" s="62" t="s">
        <v>42</v>
      </c>
      <c r="C9" t="s">
        <v>28</v>
      </c>
      <c r="D9" t="s">
        <v>28</v>
      </c>
      <c r="E9" s="63" t="s">
        <v>42</v>
      </c>
      <c r="G9" s="42">
        <v>9</v>
      </c>
      <c r="H9" s="43">
        <v>0.66666666666666663</v>
      </c>
      <c r="I9" s="43">
        <v>0.61111111111111105</v>
      </c>
      <c r="J9" s="68"/>
      <c r="K9" s="69"/>
      <c r="L9" s="69"/>
      <c r="M9" s="70"/>
      <c r="N9" s="67"/>
      <c r="O9" s="21"/>
      <c r="P9" s="21"/>
    </row>
    <row r="10" spans="1:16" ht="13" customHeight="1" x14ac:dyDescent="0.2">
      <c r="A10">
        <v>10</v>
      </c>
      <c r="B10" s="62" t="s">
        <v>43</v>
      </c>
      <c r="C10" t="s">
        <v>33</v>
      </c>
      <c r="D10" t="s">
        <v>22</v>
      </c>
      <c r="E10" s="63" t="s">
        <v>43</v>
      </c>
      <c r="G10" s="71">
        <v>10</v>
      </c>
      <c r="H10" s="46">
        <v>0.70833333333333337</v>
      </c>
      <c r="I10" s="46">
        <v>0.64583333333333337</v>
      </c>
      <c r="N10" t="s">
        <v>37</v>
      </c>
      <c r="O10" s="21"/>
      <c r="P10" s="21"/>
    </row>
    <row r="11" spans="1:16" ht="13" customHeight="1" x14ac:dyDescent="0.2">
      <c r="B11" t="s">
        <v>44</v>
      </c>
      <c r="C11" t="s">
        <v>39</v>
      </c>
      <c r="E11" t="s">
        <v>45</v>
      </c>
      <c r="G11" s="71">
        <v>11</v>
      </c>
      <c r="H11" s="46">
        <v>0.75</v>
      </c>
      <c r="I11" s="46"/>
      <c r="O11" s="21"/>
      <c r="P11" s="21"/>
    </row>
    <row r="12" spans="1:16" ht="13" customHeight="1" x14ac:dyDescent="0.2">
      <c r="O12" s="21"/>
      <c r="P12" s="21"/>
    </row>
    <row r="13" spans="1:16" ht="13" customHeight="1" x14ac:dyDescent="0.2">
      <c r="O13" s="21"/>
      <c r="P13" s="21"/>
    </row>
    <row r="14" spans="1:16" ht="13" customHeight="1" x14ac:dyDescent="0.2">
      <c r="B14" s="2" t="str">
        <f>$C$1</f>
        <v>東北信選抜</v>
      </c>
      <c r="C14" s="47" t="str">
        <f>$D$1</f>
        <v>東北信選抜</v>
      </c>
      <c r="D14" s="72"/>
      <c r="F14" s="73"/>
      <c r="G14" s="2" t="str">
        <f>$C$4</f>
        <v>中南信選抜</v>
      </c>
      <c r="H14" s="47" t="str">
        <f>$D$4</f>
        <v>中南信選抜</v>
      </c>
      <c r="K14" s="2" t="str">
        <f>$C$7</f>
        <v>北信A</v>
      </c>
      <c r="L14" s="21">
        <v>2</v>
      </c>
      <c r="M14" s="21"/>
      <c r="N14" s="2" t="str">
        <f>$C$9</f>
        <v>中信A</v>
      </c>
    </row>
    <row r="15" spans="1:16" ht="13" customHeight="1" x14ac:dyDescent="0.2">
      <c r="B15" s="74"/>
      <c r="C15" s="21"/>
      <c r="D15" s="21"/>
      <c r="F15" s="21"/>
      <c r="G15" s="21"/>
      <c r="H15" s="21"/>
      <c r="I15" s="21"/>
      <c r="K15" s="56" t="str">
        <f>$D$7</f>
        <v>南信A</v>
      </c>
      <c r="L15" s="23"/>
      <c r="M15" s="24"/>
      <c r="N15" s="56" t="str">
        <f>$D$9</f>
        <v>中信A</v>
      </c>
    </row>
    <row r="16" spans="1:16" ht="13" customHeight="1" x14ac:dyDescent="0.2">
      <c r="B16" s="22">
        <v>1</v>
      </c>
      <c r="C16" s="22">
        <v>3</v>
      </c>
      <c r="D16" s="21"/>
      <c r="F16" s="21"/>
      <c r="G16" s="22">
        <v>1</v>
      </c>
      <c r="H16" s="22">
        <v>5</v>
      </c>
      <c r="I16" s="21"/>
      <c r="K16" s="21"/>
      <c r="L16" s="20"/>
      <c r="M16" s="25"/>
      <c r="N16" s="21"/>
      <c r="P16" s="4"/>
    </row>
    <row r="17" spans="1:18" ht="13" customHeight="1" x14ac:dyDescent="0.2">
      <c r="B17" s="21"/>
      <c r="C17" s="21" t="s">
        <v>73</v>
      </c>
      <c r="D17" s="21"/>
      <c r="F17" s="21"/>
      <c r="G17" s="26" t="s">
        <v>74</v>
      </c>
      <c r="H17" s="21"/>
      <c r="I17" s="21"/>
      <c r="K17" s="21">
        <v>4</v>
      </c>
      <c r="L17" s="32" t="s">
        <v>75</v>
      </c>
      <c r="M17" s="25"/>
      <c r="N17" s="54">
        <v>4</v>
      </c>
      <c r="O17" s="21"/>
      <c r="P17" s="21"/>
      <c r="Q17" s="21"/>
      <c r="R17" s="21"/>
    </row>
    <row r="18" spans="1:18" ht="13" customHeight="1" x14ac:dyDescent="0.2">
      <c r="A18" s="2" t="str">
        <f>$C$2</f>
        <v>中信B</v>
      </c>
      <c r="B18" s="30"/>
      <c r="C18" s="31"/>
      <c r="D18" s="2" t="str">
        <f>$C$3</f>
        <v>南信B</v>
      </c>
      <c r="F18" s="56" t="str">
        <f>$D$5</f>
        <v>北信B</v>
      </c>
      <c r="G18" s="31"/>
      <c r="H18" s="31"/>
      <c r="I18" s="56" t="str">
        <f>$D$6</f>
        <v>東信B</v>
      </c>
      <c r="K18" s="21"/>
      <c r="L18" s="20"/>
      <c r="M18" s="25"/>
      <c r="N18" s="21"/>
      <c r="O18" s="21"/>
      <c r="P18" s="22"/>
      <c r="Q18" s="22"/>
      <c r="R18" s="21"/>
    </row>
    <row r="19" spans="1:18" ht="13" customHeight="1" x14ac:dyDescent="0.2">
      <c r="A19" s="47" t="str">
        <f>$D$2</f>
        <v>中信B</v>
      </c>
      <c r="B19" s="20">
        <v>5</v>
      </c>
      <c r="C19" s="21"/>
      <c r="D19" s="56" t="str">
        <f>$D$3</f>
        <v>南信B</v>
      </c>
      <c r="F19" s="2" t="str">
        <f>$C$5</f>
        <v>北信B</v>
      </c>
      <c r="G19" s="21">
        <v>3</v>
      </c>
      <c r="H19" s="21"/>
      <c r="I19" s="2" t="str">
        <f>$C$6</f>
        <v>東信B</v>
      </c>
      <c r="K19" s="56" t="str">
        <f>$D$8</f>
        <v>東信A</v>
      </c>
      <c r="L19" s="30"/>
      <c r="M19" s="41"/>
      <c r="N19" s="56" t="str">
        <f>$D$10</f>
        <v>北信A</v>
      </c>
      <c r="O19" s="21"/>
      <c r="P19" s="26"/>
      <c r="Q19" s="21"/>
      <c r="R19" s="21"/>
    </row>
    <row r="20" spans="1:18" ht="13" customHeight="1" x14ac:dyDescent="0.2">
      <c r="B20" s="21"/>
      <c r="C20" s="21"/>
      <c r="D20" s="21"/>
      <c r="E20" s="21"/>
      <c r="F20" s="21"/>
      <c r="G20" s="21"/>
      <c r="H20" s="21"/>
      <c r="K20" s="2" t="str">
        <f>$C$8</f>
        <v>東信A</v>
      </c>
      <c r="L20" s="21">
        <v>2</v>
      </c>
      <c r="M20" s="21"/>
      <c r="N20" s="2" t="str">
        <f>$C$10</f>
        <v>南信A</v>
      </c>
      <c r="O20" s="21"/>
      <c r="P20" s="21"/>
      <c r="Q20" s="21"/>
      <c r="R20" s="21"/>
    </row>
    <row r="21" spans="1:18" ht="13" customHeight="1" x14ac:dyDescent="0.2">
      <c r="C21" s="4"/>
      <c r="G21" s="76"/>
      <c r="H21" s="77"/>
      <c r="I21" s="77"/>
    </row>
    <row r="22" spans="1:18" ht="13" customHeight="1" x14ac:dyDescent="0.2">
      <c r="C22" t="s">
        <v>44</v>
      </c>
      <c r="D22" s="51" t="s">
        <v>45</v>
      </c>
    </row>
    <row r="23" spans="1:18" ht="13" customHeight="1" x14ac:dyDescent="0.2">
      <c r="B23" s="44" t="s">
        <v>76</v>
      </c>
      <c r="I23" s="13" t="s">
        <v>77</v>
      </c>
      <c r="J23" s="44"/>
    </row>
    <row r="24" spans="1:18" ht="13" customHeight="1" x14ac:dyDescent="0.2">
      <c r="B24" s="103" t="s">
        <v>38</v>
      </c>
      <c r="C24" s="103"/>
      <c r="D24" s="103" t="s">
        <v>78</v>
      </c>
      <c r="E24" s="103"/>
      <c r="F24" s="103" t="s">
        <v>79</v>
      </c>
      <c r="G24" s="103"/>
      <c r="I24" s="168" t="s">
        <v>38</v>
      </c>
      <c r="J24" s="169"/>
      <c r="K24" s="103" t="s">
        <v>80</v>
      </c>
      <c r="L24" s="103"/>
      <c r="M24" s="168" t="s">
        <v>81</v>
      </c>
      <c r="N24" s="169"/>
    </row>
    <row r="25" spans="1:18" ht="13" customHeight="1" x14ac:dyDescent="0.2">
      <c r="B25" s="78">
        <v>1</v>
      </c>
      <c r="C25" s="88">
        <v>0.35416666666666669</v>
      </c>
      <c r="D25" s="2" t="str">
        <f>$C$1</f>
        <v>東北信選抜</v>
      </c>
      <c r="E25" s="2" t="str">
        <f>$C$2</f>
        <v>中信B</v>
      </c>
      <c r="F25" s="2" t="str">
        <f>$C$4</f>
        <v>中南信選抜</v>
      </c>
      <c r="G25" s="2" t="str">
        <f>$C$5</f>
        <v>北信B</v>
      </c>
      <c r="I25" s="78">
        <v>1</v>
      </c>
      <c r="J25" s="88">
        <v>0.35416666666666669</v>
      </c>
      <c r="K25" s="47" t="str">
        <f>$D$1</f>
        <v>東北信選抜</v>
      </c>
      <c r="L25" s="47" t="str">
        <f>$D$2</f>
        <v>中信B</v>
      </c>
      <c r="M25" s="47" t="str">
        <f>$D$4</f>
        <v>中南信選抜</v>
      </c>
      <c r="N25" s="47" t="str">
        <f>$D$5</f>
        <v>北信B</v>
      </c>
    </row>
    <row r="26" spans="1:18" ht="13" customHeight="1" x14ac:dyDescent="0.2">
      <c r="B26" s="78">
        <v>2</v>
      </c>
      <c r="C26" s="89">
        <v>0.3888888888888889</v>
      </c>
      <c r="D26" s="2" t="str">
        <f>$C$7</f>
        <v>北信A</v>
      </c>
      <c r="E26" s="2" t="str">
        <f>$C$9</f>
        <v>中信A</v>
      </c>
      <c r="F26" s="2" t="str">
        <f>$C$8</f>
        <v>東信A</v>
      </c>
      <c r="G26" s="2" t="str">
        <f>$C$10</f>
        <v>南信A</v>
      </c>
      <c r="I26" s="78">
        <v>2</v>
      </c>
      <c r="J26" s="89">
        <v>0.3888888888888889</v>
      </c>
      <c r="K26" s="47" t="str">
        <f>$D$7</f>
        <v>南信A</v>
      </c>
      <c r="L26" s="47" t="str">
        <f>$D$9</f>
        <v>中信A</v>
      </c>
      <c r="M26" s="47" t="str">
        <f>$D$8</f>
        <v>東信A</v>
      </c>
      <c r="N26" s="47" t="str">
        <f>$D$10</f>
        <v>北信A</v>
      </c>
    </row>
    <row r="27" spans="1:18" ht="13" customHeight="1" x14ac:dyDescent="0.2">
      <c r="B27" s="78">
        <v>3</v>
      </c>
      <c r="C27" s="89">
        <v>0.4236111111111111</v>
      </c>
      <c r="D27" s="47" t="str">
        <f>$D$1</f>
        <v>東北信選抜</v>
      </c>
      <c r="E27" s="47" t="str">
        <f>$D$3</f>
        <v>南信B</v>
      </c>
      <c r="F27" s="47" t="str">
        <f>$D$5</f>
        <v>北信B</v>
      </c>
      <c r="G27" s="47" t="str">
        <f>$D$6</f>
        <v>東信B</v>
      </c>
      <c r="I27" s="78">
        <v>3</v>
      </c>
      <c r="J27" s="89">
        <v>0.4236111111111111</v>
      </c>
      <c r="K27" s="2" t="str">
        <f>$C$1</f>
        <v>東北信選抜</v>
      </c>
      <c r="L27" s="2" t="str">
        <f>$C$3</f>
        <v>南信B</v>
      </c>
      <c r="M27" s="2" t="str">
        <f>$C$5</f>
        <v>北信B</v>
      </c>
      <c r="N27" s="2" t="str">
        <f>$C$6</f>
        <v>東信B</v>
      </c>
    </row>
    <row r="28" spans="1:18" ht="13" customHeight="1" x14ac:dyDescent="0.2">
      <c r="B28" s="78">
        <v>4</v>
      </c>
      <c r="C28" s="89">
        <v>0.45833333333333331</v>
      </c>
      <c r="D28" s="47" t="str">
        <f>$D$7</f>
        <v>南信A</v>
      </c>
      <c r="E28" s="47" t="str">
        <f>$D$8</f>
        <v>東信A</v>
      </c>
      <c r="F28" s="47" t="str">
        <f>$D$9</f>
        <v>中信A</v>
      </c>
      <c r="G28" s="47" t="str">
        <f>$D$10</f>
        <v>北信A</v>
      </c>
      <c r="I28" s="78">
        <v>4</v>
      </c>
      <c r="J28" s="89">
        <v>0.45833333333333331</v>
      </c>
      <c r="K28" s="2" t="str">
        <f>$C$7</f>
        <v>北信A</v>
      </c>
      <c r="L28" s="2" t="str">
        <f>$C$8</f>
        <v>東信A</v>
      </c>
      <c r="M28" s="2" t="str">
        <f>$C$9</f>
        <v>中信A</v>
      </c>
      <c r="N28" s="2" t="str">
        <f>$C$10</f>
        <v>南信A</v>
      </c>
    </row>
    <row r="29" spans="1:18" ht="13" customHeight="1" x14ac:dyDescent="0.2">
      <c r="B29" s="78">
        <v>5</v>
      </c>
      <c r="C29" s="89">
        <v>0.49305555555555558</v>
      </c>
      <c r="D29" s="47" t="str">
        <f>$D$2</f>
        <v>中信B</v>
      </c>
      <c r="E29" s="47" t="str">
        <f>$D$3</f>
        <v>南信B</v>
      </c>
      <c r="F29" s="47" t="str">
        <f>$D$4</f>
        <v>中南信選抜</v>
      </c>
      <c r="G29" s="47" t="str">
        <f>$D$6</f>
        <v>東信B</v>
      </c>
      <c r="I29" s="78">
        <v>5</v>
      </c>
      <c r="J29" s="89">
        <v>0.49305555555555558</v>
      </c>
      <c r="K29" s="2" t="str">
        <f>$C$2</f>
        <v>中信B</v>
      </c>
      <c r="L29" s="2" t="str">
        <f>$C$3</f>
        <v>南信B</v>
      </c>
      <c r="M29" s="2" t="str">
        <f>$C$4</f>
        <v>中南信選抜</v>
      </c>
      <c r="N29" s="2" t="str">
        <f>$C$6</f>
        <v>東信B</v>
      </c>
    </row>
    <row r="30" spans="1:18" ht="13" customHeight="1" x14ac:dyDescent="0.2">
      <c r="B30" s="78">
        <v>6</v>
      </c>
      <c r="C30" s="89">
        <v>0.52777777777777779</v>
      </c>
      <c r="D30" s="52" t="str">
        <f>$B$37</f>
        <v>A1</v>
      </c>
      <c r="E30" s="52" t="str">
        <f>$B$40</f>
        <v>B1</v>
      </c>
      <c r="F30" s="47" t="str">
        <f>$D$37</f>
        <v>A1</v>
      </c>
      <c r="G30" s="47" t="str">
        <f>$D$40</f>
        <v>B1</v>
      </c>
      <c r="I30" s="78">
        <v>6</v>
      </c>
      <c r="J30" s="89">
        <v>0.52777777777777779</v>
      </c>
      <c r="K30" s="52" t="str">
        <f>$B$38</f>
        <v>A2</v>
      </c>
      <c r="L30" s="52" t="str">
        <f>$B$41</f>
        <v>B2</v>
      </c>
      <c r="M30" s="47" t="str">
        <f>$D$38</f>
        <v>A2</v>
      </c>
      <c r="N30" s="47" t="str">
        <f>$D$41</f>
        <v>B2</v>
      </c>
    </row>
    <row r="31" spans="1:18" ht="13" customHeight="1" x14ac:dyDescent="0.2">
      <c r="B31" s="78">
        <v>7</v>
      </c>
      <c r="C31" s="88">
        <v>0.5625</v>
      </c>
      <c r="D31" s="52" t="str">
        <f>$B$42</f>
        <v>B3</v>
      </c>
      <c r="E31" s="52" t="str">
        <f>$B$46</f>
        <v>C4</v>
      </c>
      <c r="F31" s="47" t="str">
        <f>$D$39</f>
        <v>A3</v>
      </c>
      <c r="G31" s="47" t="str">
        <f>$D$45</f>
        <v>C3</v>
      </c>
      <c r="I31" s="78">
        <v>7</v>
      </c>
      <c r="J31" s="88">
        <v>0.5625</v>
      </c>
      <c r="K31" s="52" t="str">
        <f>$B$39</f>
        <v>A3</v>
      </c>
      <c r="L31" s="52" t="str">
        <f>$B$45</f>
        <v>C3</v>
      </c>
      <c r="M31" s="47" t="str">
        <f>$D$42</f>
        <v>B3</v>
      </c>
      <c r="N31" s="47" t="str">
        <f>$D$46</f>
        <v>C4</v>
      </c>
    </row>
    <row r="32" spans="1:18" ht="13" customHeight="1" x14ac:dyDescent="0.2">
      <c r="B32" s="78">
        <v>8</v>
      </c>
      <c r="C32" s="89">
        <v>0.59722222222222221</v>
      </c>
      <c r="D32" s="52" t="str">
        <f>$B$40</f>
        <v>B1</v>
      </c>
      <c r="E32" s="53" t="str">
        <f>$B$43</f>
        <v>C1</v>
      </c>
      <c r="F32" s="47" t="str">
        <f>$D$40</f>
        <v>B1</v>
      </c>
      <c r="G32" s="48" t="str">
        <f>$D$43</f>
        <v>C1</v>
      </c>
      <c r="I32" s="78">
        <v>8</v>
      </c>
      <c r="J32" s="89">
        <v>0.59722222222222221</v>
      </c>
      <c r="K32" s="52" t="str">
        <f>$B$41</f>
        <v>B2</v>
      </c>
      <c r="L32" s="52" t="str">
        <f>$B$44</f>
        <v>C2</v>
      </c>
      <c r="M32" s="47" t="str">
        <f>$D$41</f>
        <v>B2</v>
      </c>
      <c r="N32" s="47" t="str">
        <f>$D$44</f>
        <v>C2</v>
      </c>
    </row>
    <row r="33" spans="1:14" ht="13" customHeight="1" x14ac:dyDescent="0.2">
      <c r="B33" s="78">
        <v>9</v>
      </c>
      <c r="C33" s="89">
        <v>0.63194444444444442</v>
      </c>
      <c r="D33" s="52" t="str">
        <f>$B$37</f>
        <v>A1</v>
      </c>
      <c r="E33" s="53" t="str">
        <f>$B$43</f>
        <v>C1</v>
      </c>
      <c r="F33" s="47" t="str">
        <f>$D$37</f>
        <v>A1</v>
      </c>
      <c r="G33" s="48" t="str">
        <f>$D$43</f>
        <v>C1</v>
      </c>
      <c r="I33" s="78">
        <v>9</v>
      </c>
      <c r="J33" s="89">
        <v>0.63194444444444442</v>
      </c>
      <c r="K33" s="52" t="str">
        <f>$B$38</f>
        <v>A2</v>
      </c>
      <c r="L33" s="52" t="str">
        <f>$B$44</f>
        <v>C2</v>
      </c>
      <c r="M33" s="47" t="str">
        <f>$D$38</f>
        <v>A2</v>
      </c>
      <c r="N33" s="47" t="str">
        <f>$D$44</f>
        <v>C2</v>
      </c>
    </row>
    <row r="34" spans="1:14" ht="13" customHeight="1" x14ac:dyDescent="0.2">
      <c r="B34" s="78">
        <v>10</v>
      </c>
      <c r="C34" s="89">
        <v>0.66666666666666663</v>
      </c>
      <c r="D34" s="49"/>
      <c r="E34" s="79"/>
      <c r="F34" s="49"/>
      <c r="G34" s="49"/>
      <c r="I34" s="78">
        <v>10</v>
      </c>
      <c r="J34" s="89">
        <v>0.66666666666666663</v>
      </c>
      <c r="K34" s="47"/>
      <c r="L34" s="48"/>
      <c r="M34" s="47"/>
      <c r="N34" s="47"/>
    </row>
    <row r="35" spans="1:14" ht="13" customHeight="1" x14ac:dyDescent="0.2">
      <c r="C35" s="87"/>
      <c r="K35" s="46"/>
    </row>
    <row r="36" spans="1:14" ht="13" customHeight="1" x14ac:dyDescent="0.2">
      <c r="A36" s="4" t="s">
        <v>44</v>
      </c>
      <c r="C36" s="50" t="s">
        <v>45</v>
      </c>
      <c r="F36" s="170"/>
      <c r="G36" s="170"/>
      <c r="L36" s="2" t="s">
        <v>95</v>
      </c>
      <c r="M36" s="52" t="s">
        <v>104</v>
      </c>
      <c r="N36" s="2" t="s">
        <v>100</v>
      </c>
    </row>
    <row r="37" spans="1:14" ht="13" customHeight="1" x14ac:dyDescent="0.2">
      <c r="A37" s="2" t="s">
        <v>82</v>
      </c>
      <c r="B37" s="2" t="s">
        <v>82</v>
      </c>
      <c r="C37" s="47" t="s">
        <v>82</v>
      </c>
      <c r="D37" s="47" t="s">
        <v>82</v>
      </c>
      <c r="F37" s="4" t="s">
        <v>94</v>
      </c>
      <c r="G37" s="95">
        <v>0.29166666666666669</v>
      </c>
      <c r="H37" s="75"/>
      <c r="I37" s="50"/>
      <c r="K37">
        <v>1</v>
      </c>
      <c r="L37" s="88">
        <v>0.35416666666666669</v>
      </c>
      <c r="M37" s="90">
        <v>0.33333333333333331</v>
      </c>
      <c r="N37" s="90">
        <v>0.35416666666666669</v>
      </c>
    </row>
    <row r="38" spans="1:14" ht="13" customHeight="1" x14ac:dyDescent="0.2">
      <c r="A38" s="2" t="s">
        <v>83</v>
      </c>
      <c r="B38" s="2" t="s">
        <v>83</v>
      </c>
      <c r="C38" s="47" t="s">
        <v>83</v>
      </c>
      <c r="D38" s="47" t="s">
        <v>83</v>
      </c>
      <c r="F38" s="4" t="s">
        <v>96</v>
      </c>
      <c r="G38" t="s">
        <v>101</v>
      </c>
      <c r="H38" s="75"/>
      <c r="K38">
        <v>2</v>
      </c>
      <c r="L38" s="89">
        <v>0.3888888888888889</v>
      </c>
      <c r="M38" s="93">
        <v>0.37152777777777773</v>
      </c>
      <c r="N38" s="90">
        <v>0.3923611111111111</v>
      </c>
    </row>
    <row r="39" spans="1:14" ht="13" customHeight="1" x14ac:dyDescent="0.2">
      <c r="A39" s="2" t="s">
        <v>84</v>
      </c>
      <c r="B39" s="2" t="s">
        <v>84</v>
      </c>
      <c r="C39" s="47" t="s">
        <v>84</v>
      </c>
      <c r="D39" s="47" t="s">
        <v>84</v>
      </c>
      <c r="G39" t="s">
        <v>113</v>
      </c>
      <c r="H39" s="75"/>
      <c r="I39" s="4"/>
      <c r="K39">
        <v>3</v>
      </c>
      <c r="L39" s="89">
        <v>0.4236111111111111</v>
      </c>
      <c r="M39" s="93">
        <v>0.40972222222222227</v>
      </c>
      <c r="N39" s="90">
        <v>0.43055555555555558</v>
      </c>
    </row>
    <row r="40" spans="1:14" ht="13" customHeight="1" x14ac:dyDescent="0.2">
      <c r="A40" s="2" t="s">
        <v>85</v>
      </c>
      <c r="B40" s="2" t="s">
        <v>85</v>
      </c>
      <c r="C40" s="47" t="s">
        <v>85</v>
      </c>
      <c r="D40" s="47" t="s">
        <v>85</v>
      </c>
      <c r="G40" t="s">
        <v>97</v>
      </c>
      <c r="H40" s="75"/>
      <c r="I40" s="4"/>
      <c r="K40">
        <v>4</v>
      </c>
      <c r="L40" s="89">
        <v>0.45833333333333331</v>
      </c>
      <c r="M40" s="93">
        <v>0.44791666666666669</v>
      </c>
      <c r="N40" s="90">
        <v>0.46875</v>
      </c>
    </row>
    <row r="41" spans="1:14" ht="13" customHeight="1" x14ac:dyDescent="0.2">
      <c r="A41" s="2" t="s">
        <v>86</v>
      </c>
      <c r="B41" s="2" t="s">
        <v>86</v>
      </c>
      <c r="C41" s="47" t="s">
        <v>86</v>
      </c>
      <c r="D41" s="47" t="s">
        <v>86</v>
      </c>
      <c r="G41" t="s">
        <v>98</v>
      </c>
      <c r="H41" s="75"/>
      <c r="I41" s="4"/>
      <c r="K41">
        <v>5</v>
      </c>
      <c r="L41" s="89">
        <v>0.49305555555555558</v>
      </c>
      <c r="M41" s="93">
        <v>0.4861111111111111</v>
      </c>
      <c r="N41" s="90">
        <v>0.50694444444444442</v>
      </c>
    </row>
    <row r="42" spans="1:14" ht="13" customHeight="1" x14ac:dyDescent="0.2">
      <c r="A42" s="2" t="s">
        <v>87</v>
      </c>
      <c r="B42" s="2" t="s">
        <v>87</v>
      </c>
      <c r="C42" s="47" t="s">
        <v>87</v>
      </c>
      <c r="D42" s="47" t="s">
        <v>87</v>
      </c>
      <c r="G42" t="s">
        <v>99</v>
      </c>
      <c r="I42" s="57"/>
      <c r="K42">
        <v>6</v>
      </c>
      <c r="L42" s="89">
        <v>0.52777777777777779</v>
      </c>
      <c r="M42" s="93">
        <v>0.52430555555555558</v>
      </c>
      <c r="N42" s="90">
        <v>0.54513888888888895</v>
      </c>
    </row>
    <row r="43" spans="1:14" ht="13" customHeight="1" x14ac:dyDescent="0.2">
      <c r="A43" s="2" t="s">
        <v>88</v>
      </c>
      <c r="B43" s="2" t="s">
        <v>88</v>
      </c>
      <c r="C43" s="47" t="s">
        <v>88</v>
      </c>
      <c r="D43" s="47" t="s">
        <v>88</v>
      </c>
      <c r="F43" s="50" t="s">
        <v>103</v>
      </c>
      <c r="G43" s="94" t="s">
        <v>106</v>
      </c>
      <c r="K43">
        <v>7</v>
      </c>
      <c r="L43" s="88">
        <v>0.5625</v>
      </c>
      <c r="M43" s="90">
        <v>0.5625</v>
      </c>
      <c r="N43" s="90">
        <v>0.58333333333333337</v>
      </c>
    </row>
    <row r="44" spans="1:14" ht="13" customHeight="1" x14ac:dyDescent="0.2">
      <c r="A44" s="2" t="s">
        <v>89</v>
      </c>
      <c r="B44" s="2" t="s">
        <v>89</v>
      </c>
      <c r="C44" s="47" t="s">
        <v>89</v>
      </c>
      <c r="D44" s="47" t="s">
        <v>89</v>
      </c>
      <c r="F44" s="59"/>
      <c r="G44" t="s">
        <v>107</v>
      </c>
      <c r="K44">
        <v>8</v>
      </c>
      <c r="L44" s="89">
        <v>0.59722222222222221</v>
      </c>
      <c r="M44" s="93">
        <v>0.60069444444444442</v>
      </c>
      <c r="N44" s="90">
        <v>0.62152777777777779</v>
      </c>
    </row>
    <row r="45" spans="1:14" ht="13" customHeight="1" x14ac:dyDescent="0.2">
      <c r="A45" s="2" t="s">
        <v>90</v>
      </c>
      <c r="B45" s="2" t="s">
        <v>90</v>
      </c>
      <c r="C45" s="47" t="s">
        <v>90</v>
      </c>
      <c r="D45" s="47" t="s">
        <v>90</v>
      </c>
      <c r="F45" s="59"/>
      <c r="K45">
        <v>9</v>
      </c>
      <c r="L45" s="89">
        <v>0.63194444444444442</v>
      </c>
      <c r="M45" s="93">
        <v>0.63888888888888895</v>
      </c>
      <c r="N45" s="90">
        <v>0.65972222222222221</v>
      </c>
    </row>
    <row r="46" spans="1:14" ht="13" customHeight="1" x14ac:dyDescent="0.2">
      <c r="A46" s="2" t="s">
        <v>91</v>
      </c>
      <c r="B46" s="2" t="s">
        <v>91</v>
      </c>
      <c r="C46" s="47" t="s">
        <v>91</v>
      </c>
      <c r="D46" s="47" t="s">
        <v>91</v>
      </c>
      <c r="G46" s="92" t="s">
        <v>102</v>
      </c>
      <c r="K46" s="75" t="s">
        <v>105</v>
      </c>
      <c r="L46" s="89">
        <v>0.66666666666666663</v>
      </c>
      <c r="M46" s="93">
        <v>0.67708333333333337</v>
      </c>
      <c r="N46" s="90">
        <v>0.69791666666666663</v>
      </c>
    </row>
    <row r="47" spans="1:14" ht="13" customHeight="1" x14ac:dyDescent="0.2">
      <c r="A47" s="4"/>
    </row>
    <row r="48" spans="1:14" ht="13" customHeight="1" x14ac:dyDescent="0.2">
      <c r="D48" s="50"/>
      <c r="E48" s="50"/>
      <c r="F48" s="91"/>
      <c r="G48" s="57"/>
      <c r="K48" s="50"/>
      <c r="L48" s="50"/>
      <c r="M48" s="57"/>
      <c r="N48" s="57"/>
    </row>
    <row r="49" spans="4:14" ht="13" customHeight="1" x14ac:dyDescent="0.2">
      <c r="D49" s="57"/>
      <c r="E49" s="57"/>
      <c r="F49" s="50"/>
      <c r="G49" s="50"/>
      <c r="K49" s="50"/>
      <c r="L49" s="50"/>
      <c r="M49" s="50"/>
      <c r="N49" s="50"/>
    </row>
    <row r="50" spans="4:14" ht="13" customHeight="1" x14ac:dyDescent="0.2">
      <c r="D50" s="57"/>
      <c r="E50" s="58"/>
      <c r="F50" s="50"/>
      <c r="G50" s="59"/>
      <c r="K50" s="57"/>
      <c r="L50" s="57"/>
      <c r="M50" s="57"/>
      <c r="N50" s="57"/>
    </row>
    <row r="51" spans="4:14" ht="13" customHeight="1" x14ac:dyDescent="0.2">
      <c r="D51" s="57"/>
      <c r="E51" s="58"/>
      <c r="F51" s="50"/>
      <c r="G51" s="59"/>
      <c r="K51" s="57"/>
      <c r="L51" s="57"/>
      <c r="M51" s="50"/>
      <c r="N51" s="50"/>
    </row>
    <row r="57" spans="4:14" ht="13" customHeight="1" x14ac:dyDescent="0.2">
      <c r="D57" s="4"/>
      <c r="E57" s="4"/>
      <c r="F57" s="4"/>
      <c r="G57" s="4"/>
      <c r="K57" s="50"/>
      <c r="L57" s="50"/>
      <c r="M57" s="50"/>
      <c r="N57" s="50"/>
    </row>
    <row r="58" spans="4:14" ht="13" customHeight="1" x14ac:dyDescent="0.2">
      <c r="D58" s="4"/>
      <c r="E58" s="4"/>
      <c r="F58" s="4"/>
      <c r="G58" s="4"/>
      <c r="K58" s="50"/>
      <c r="L58" s="50"/>
      <c r="M58" s="50"/>
      <c r="N58" s="50"/>
    </row>
    <row r="59" spans="4:14" ht="13" customHeight="1" x14ac:dyDescent="0.2">
      <c r="D59" s="50"/>
      <c r="E59" s="50"/>
      <c r="F59" s="50"/>
      <c r="G59" s="50"/>
      <c r="K59" s="4"/>
      <c r="L59" s="4"/>
      <c r="M59" s="4"/>
      <c r="N59" s="4"/>
    </row>
    <row r="60" spans="4:14" ht="13" customHeight="1" x14ac:dyDescent="0.2">
      <c r="D60" s="50"/>
      <c r="E60" s="50"/>
      <c r="F60" s="50"/>
      <c r="G60" s="50"/>
      <c r="K60" s="4"/>
      <c r="L60" s="4"/>
      <c r="M60" s="4"/>
      <c r="N60" s="4"/>
    </row>
    <row r="61" spans="4:14" ht="13" customHeight="1" x14ac:dyDescent="0.2">
      <c r="D61" s="50"/>
      <c r="E61" s="50"/>
      <c r="F61" s="50"/>
      <c r="G61" s="50"/>
      <c r="K61" s="4"/>
      <c r="L61" s="4"/>
      <c r="M61" s="4"/>
      <c r="N61" s="4"/>
    </row>
    <row r="62" spans="4:14" ht="13" customHeight="1" x14ac:dyDescent="0.2">
      <c r="D62" s="50"/>
      <c r="E62" s="50"/>
      <c r="F62" s="57"/>
      <c r="G62" s="57"/>
      <c r="K62" s="50"/>
      <c r="L62" s="50"/>
      <c r="M62" s="57"/>
      <c r="N62" s="57"/>
    </row>
    <row r="63" spans="4:14" ht="13" customHeight="1" x14ac:dyDescent="0.2">
      <c r="D63" s="57"/>
      <c r="E63" s="57"/>
      <c r="F63" s="50"/>
      <c r="G63" s="50"/>
      <c r="K63" s="50"/>
      <c r="L63" s="50"/>
      <c r="M63" s="50"/>
      <c r="N63" s="50"/>
    </row>
    <row r="64" spans="4:14" ht="13" customHeight="1" x14ac:dyDescent="0.2">
      <c r="D64" s="57"/>
      <c r="E64" s="58"/>
      <c r="F64" s="50"/>
      <c r="G64" s="59"/>
      <c r="K64" s="57"/>
      <c r="L64" s="57"/>
      <c r="M64" s="57"/>
      <c r="N64" s="57"/>
    </row>
    <row r="65" spans="4:14" ht="13" customHeight="1" x14ac:dyDescent="0.2">
      <c r="D65" s="57"/>
      <c r="E65" s="58"/>
      <c r="F65" s="50"/>
      <c r="G65" s="59"/>
      <c r="K65" s="57"/>
      <c r="L65" s="57"/>
      <c r="M65" s="50"/>
      <c r="N65" s="50"/>
    </row>
    <row r="66" spans="4:14" ht="13" customHeight="1" x14ac:dyDescent="0.2">
      <c r="D66" s="51"/>
      <c r="E66" s="60"/>
      <c r="F66" s="51"/>
      <c r="G66" s="51"/>
    </row>
  </sheetData>
  <mergeCells count="7">
    <mergeCell ref="M24:N24"/>
    <mergeCell ref="I24:J24"/>
    <mergeCell ref="F36:G36"/>
    <mergeCell ref="B24:C24"/>
    <mergeCell ref="D24:E24"/>
    <mergeCell ref="F24:G24"/>
    <mergeCell ref="K24:L24"/>
  </mergeCells>
  <phoneticPr fontId="7"/>
  <pageMargins left="0.22" right="0.12" top="0.43" bottom="0.27" header="0.31496062992125984" footer="0.17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A・B　コート</vt:lpstr>
      <vt:lpstr>C・D　コート</vt:lpstr>
      <vt:lpstr>昼食</vt:lpstr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2012-05-03T01:46:35Z</cp:lastPrinted>
  <dcterms:created xsi:type="dcterms:W3CDTF">2006-09-13T11:12:02Z</dcterms:created>
  <dcterms:modified xsi:type="dcterms:W3CDTF">2024-01-27T05:07:20Z</dcterms:modified>
</cp:coreProperties>
</file>